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WE Storage\_Root\CWJE.NET\Library\"/>
    </mc:Choice>
  </mc:AlternateContent>
  <xr:revisionPtr revIDLastSave="0" documentId="13_ncr:1_{69883A7A-E559-45BF-BD33-D7D2D5DE7D61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Budget 2026" sheetId="72" r:id="rId1"/>
    <sheet name="January" sheetId="71" r:id="rId2"/>
    <sheet name="February" sheetId="73" r:id="rId3"/>
    <sheet name="March" sheetId="74" r:id="rId4"/>
    <sheet name="April" sheetId="75" r:id="rId5"/>
    <sheet name="May" sheetId="76" r:id="rId6"/>
    <sheet name="June" sheetId="77" r:id="rId7"/>
    <sheet name="July" sheetId="79" r:id="rId8"/>
    <sheet name="August" sheetId="80" r:id="rId9"/>
    <sheet name="September" sheetId="81" r:id="rId10"/>
    <sheet name="October" sheetId="82" r:id="rId11"/>
    <sheet name="November" sheetId="83" r:id="rId12"/>
    <sheet name="December" sheetId="84" r:id="rId13"/>
    <sheet name="List" sheetId="86" state="veryHidden" r:id="rId14"/>
  </sheets>
  <definedNames>
    <definedName name="Codes" localSheetId="4">April!$AE$6:$AF$42</definedName>
    <definedName name="Codes" localSheetId="8">August!$AE$6:$AF$42</definedName>
    <definedName name="Codes" localSheetId="12">December!$AE$6:$AF$42</definedName>
    <definedName name="Codes" localSheetId="2">February!$AE$6:$AF$42</definedName>
    <definedName name="Codes" localSheetId="1">January!$AE$6:$AF$42</definedName>
    <definedName name="Codes" localSheetId="7">July!$AE$6:$AF$42</definedName>
    <definedName name="Codes" localSheetId="6">June!$AE$6:$AF$42</definedName>
    <definedName name="Codes" localSheetId="3">March!$AE$6:$AF$42</definedName>
    <definedName name="Codes" localSheetId="5">May!$AE$6:$AF$42</definedName>
    <definedName name="Codes" localSheetId="11">November!$AE$6:$AF$42</definedName>
    <definedName name="Codes" localSheetId="10">October!$AE$6:$AF$42</definedName>
    <definedName name="Codes" localSheetId="9">September!$AE$6:$AF$42</definedName>
    <definedName name="Year">'Budget 2026'!$U$1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1" i="72" l="1"/>
  <c r="E87" i="72"/>
  <c r="F52" i="77" l="1"/>
  <c r="V28" i="75"/>
  <c r="V12" i="75"/>
  <c r="V28" i="74"/>
  <c r="V12" i="74"/>
  <c r="V36" i="73"/>
  <c r="V20" i="73"/>
  <c r="N44" i="84"/>
  <c r="R44" i="84" s="1"/>
  <c r="Z44" i="84" s="1"/>
  <c r="B52" i="84" s="1"/>
  <c r="F52" i="84" s="1"/>
  <c r="J52" i="84" s="1"/>
  <c r="B52" i="83"/>
  <c r="F12" i="83"/>
  <c r="J12" i="83" s="1"/>
  <c r="N12" i="83" s="1"/>
  <c r="R12" i="83" s="1"/>
  <c r="V12" i="83" s="1"/>
  <c r="Z44" i="82"/>
  <c r="V44" i="82"/>
  <c r="J44" i="81"/>
  <c r="N44" i="81" s="1"/>
  <c r="V44" i="81" s="1"/>
  <c r="Z44" i="81" s="1"/>
  <c r="B52" i="81" s="1"/>
  <c r="F52" i="80"/>
  <c r="B52" i="80"/>
  <c r="R44" i="79"/>
  <c r="V44" i="79" s="1"/>
  <c r="F12" i="79"/>
  <c r="J12" i="79" s="1"/>
  <c r="R44" i="77"/>
  <c r="V44" i="77" s="1"/>
  <c r="Z44" i="77" s="1"/>
  <c r="Z12" i="77"/>
  <c r="J12" i="77"/>
  <c r="N12" i="77" s="1"/>
  <c r="R12" i="77" s="1"/>
  <c r="V12" i="77" s="1"/>
  <c r="N12" i="76"/>
  <c r="R12" i="76" s="1"/>
  <c r="F12" i="75"/>
  <c r="F52" i="74"/>
  <c r="R44" i="74"/>
  <c r="V44" i="74" s="1"/>
  <c r="Z44" i="74" s="1"/>
  <c r="F12" i="74"/>
  <c r="J12" i="74" s="1"/>
  <c r="N12" i="74" s="1"/>
  <c r="R12" i="74" s="1"/>
  <c r="Z44" i="71"/>
  <c r="V44" i="71"/>
  <c r="N12" i="71"/>
  <c r="J12" i="71"/>
  <c r="V12" i="84"/>
  <c r="Z12" i="84" s="1"/>
  <c r="F12" i="84"/>
  <c r="N12" i="84" s="1"/>
  <c r="R12" i="84" s="1"/>
  <c r="F12" i="82"/>
  <c r="J12" i="82" s="1"/>
  <c r="N12" i="82" s="1"/>
  <c r="F12" i="81"/>
  <c r="N12" i="81" s="1"/>
  <c r="R12" i="81" s="1"/>
  <c r="V12" i="81" s="1"/>
  <c r="Z12" i="81" s="1"/>
  <c r="F12" i="71"/>
  <c r="F12" i="76" l="1"/>
  <c r="J12" i="76" s="1"/>
  <c r="Z44" i="75"/>
  <c r="E14" i="71" a="1"/>
  <c r="E14" i="71" s="1"/>
  <c r="I14" i="71" s="1" a="1"/>
  <c r="I14" i="71" s="1"/>
  <c r="M14" i="71" s="1" a="1"/>
  <c r="M14" i="71" s="1"/>
  <c r="Q14" i="71" s="1" a="1"/>
  <c r="Q14" i="71" s="1"/>
  <c r="E13" i="71" a="1"/>
  <c r="E13" i="71" s="1"/>
  <c r="I13" i="71" s="1" a="1"/>
  <c r="I13" i="71" s="1"/>
  <c r="M13" i="71" s="1" a="1"/>
  <c r="M13" i="71" s="1"/>
  <c r="Q13" i="71" s="1" a="1"/>
  <c r="Q13" i="71" s="1"/>
  <c r="E12" i="71" a="1"/>
  <c r="E12" i="71" s="1"/>
  <c r="I12" i="71" s="1" a="1"/>
  <c r="I12" i="71" s="1"/>
  <c r="M12" i="71" s="1" a="1"/>
  <c r="M12" i="71" s="1"/>
  <c r="Q12" i="71" s="1" a="1"/>
  <c r="Q12" i="71" s="1"/>
  <c r="Z12" i="76"/>
  <c r="F12" i="73"/>
  <c r="V12" i="71"/>
  <c r="V12" i="82" l="1"/>
  <c r="Z12" i="82" s="1"/>
  <c r="F12" i="80" l="1"/>
  <c r="J12" i="80" l="1"/>
  <c r="N12" i="80" s="1"/>
  <c r="R12" i="80" s="1"/>
  <c r="V12" i="80" s="1"/>
  <c r="F2" i="84"/>
  <c r="F2" i="83"/>
  <c r="F2" i="82"/>
  <c r="F2" i="81"/>
  <c r="F2" i="80"/>
  <c r="F2" i="79"/>
  <c r="F2" i="77"/>
  <c r="F2" i="76"/>
  <c r="F2" i="75"/>
  <c r="F2" i="74"/>
  <c r="F2" i="73"/>
  <c r="F2" i="71"/>
  <c r="AG38" i="71" l="1"/>
  <c r="AG38" i="84" s="1"/>
  <c r="AG37" i="71"/>
  <c r="AG37" i="74" s="1"/>
  <c r="AG36" i="71"/>
  <c r="AG36" i="82" s="1"/>
  <c r="AG35" i="71"/>
  <c r="AG35" i="84" s="1"/>
  <c r="AG34" i="71"/>
  <c r="AG34" i="84" s="1"/>
  <c r="AG33" i="71"/>
  <c r="AG33" i="84" s="1"/>
  <c r="AG32" i="71"/>
  <c r="AG32" i="84" s="1"/>
  <c r="AG31" i="71"/>
  <c r="AG31" i="84" s="1"/>
  <c r="AG30" i="71"/>
  <c r="AG30" i="84" s="1"/>
  <c r="AG29" i="71"/>
  <c r="AG29" i="84" s="1"/>
  <c r="AG28" i="71"/>
  <c r="AG28" i="84" s="1"/>
  <c r="AG27" i="71"/>
  <c r="AG27" i="84" s="1"/>
  <c r="AG26" i="71"/>
  <c r="AG26" i="84" s="1"/>
  <c r="AG25" i="71"/>
  <c r="AG25" i="84" s="1"/>
  <c r="AG24" i="71"/>
  <c r="AG24" i="84" s="1"/>
  <c r="AG23" i="71"/>
  <c r="AG23" i="84" s="1"/>
  <c r="AG22" i="71"/>
  <c r="AG22" i="84" s="1"/>
  <c r="AG21" i="71"/>
  <c r="AG21" i="83" s="1"/>
  <c r="AG20" i="71"/>
  <c r="AG20" i="81" s="1"/>
  <c r="AG19" i="71"/>
  <c r="AG19" i="84" s="1"/>
  <c r="AG18" i="71"/>
  <c r="AG18" i="84" s="1"/>
  <c r="AG17" i="71"/>
  <c r="AG17" i="84" s="1"/>
  <c r="AG16" i="71"/>
  <c r="AG16" i="84" s="1"/>
  <c r="AG15" i="71"/>
  <c r="AG15" i="84" s="1"/>
  <c r="AG14" i="71"/>
  <c r="AG14" i="84" s="1"/>
  <c r="AG13" i="71"/>
  <c r="AG13" i="82" s="1"/>
  <c r="AG12" i="71"/>
  <c r="AG12" i="75" s="1"/>
  <c r="AG11" i="71"/>
  <c r="AG11" i="84" s="1"/>
  <c r="AG8" i="71"/>
  <c r="AG8" i="84" s="1"/>
  <c r="AG7" i="71"/>
  <c r="AG7" i="84" s="1"/>
  <c r="C65" i="72"/>
  <c r="AG10" i="71" s="1"/>
  <c r="C64" i="72"/>
  <c r="AG9" i="71" s="1"/>
  <c r="AG9" i="84" l="1"/>
  <c r="AG9" i="83"/>
  <c r="AG9" i="82"/>
  <c r="AG9" i="81"/>
  <c r="AG9" i="80"/>
  <c r="AG9" i="79"/>
  <c r="AG9" i="77"/>
  <c r="AG9" i="76"/>
  <c r="AG9" i="75"/>
  <c r="AG9" i="74"/>
  <c r="AG9" i="73"/>
  <c r="AG10" i="84"/>
  <c r="AG10" i="83"/>
  <c r="AG10" i="82"/>
  <c r="AG10" i="81"/>
  <c r="AG10" i="80"/>
  <c r="AG10" i="79"/>
  <c r="AG10" i="77"/>
  <c r="AG10" i="76"/>
  <c r="AG10" i="75"/>
  <c r="AG10" i="74"/>
  <c r="AG10" i="73"/>
  <c r="AG12" i="73"/>
  <c r="AG36" i="74"/>
  <c r="AG20" i="76"/>
  <c r="AG20" i="79"/>
  <c r="AG28" i="80"/>
  <c r="AG20" i="82"/>
  <c r="AG36" i="84"/>
  <c r="AG13" i="74"/>
  <c r="AG21" i="75"/>
  <c r="AG21" i="76"/>
  <c r="AG13" i="77"/>
  <c r="AG37" i="77"/>
  <c r="AG13" i="80"/>
  <c r="AG13" i="81"/>
  <c r="AG29" i="82"/>
  <c r="AG37" i="83"/>
  <c r="AG7" i="73"/>
  <c r="AG15" i="73"/>
  <c r="AG23" i="73"/>
  <c r="AG31" i="73"/>
  <c r="AG7" i="74"/>
  <c r="AG15" i="74"/>
  <c r="AG23" i="74"/>
  <c r="AG31" i="74"/>
  <c r="AG7" i="75"/>
  <c r="AG15" i="75"/>
  <c r="AG23" i="75"/>
  <c r="AG31" i="75"/>
  <c r="AG7" i="76"/>
  <c r="AG15" i="76"/>
  <c r="AG23" i="76"/>
  <c r="AG31" i="76"/>
  <c r="AG7" i="77"/>
  <c r="AG15" i="77"/>
  <c r="AG23" i="77"/>
  <c r="AG31" i="77"/>
  <c r="AG7" i="79"/>
  <c r="AG15" i="79"/>
  <c r="AG23" i="79"/>
  <c r="AG31" i="79"/>
  <c r="AG7" i="80"/>
  <c r="AG15" i="80"/>
  <c r="AG23" i="80"/>
  <c r="AG31" i="80"/>
  <c r="AG7" i="81"/>
  <c r="AG15" i="81"/>
  <c r="AG23" i="81"/>
  <c r="AG31" i="81"/>
  <c r="AG7" i="82"/>
  <c r="AG15" i="82"/>
  <c r="AG23" i="82"/>
  <c r="AG31" i="82"/>
  <c r="AG7" i="83"/>
  <c r="AG15" i="83"/>
  <c r="AG23" i="83"/>
  <c r="AG31" i="83"/>
  <c r="AG12" i="74"/>
  <c r="AG28" i="75"/>
  <c r="AG36" i="76"/>
  <c r="AG12" i="79"/>
  <c r="AG12" i="80"/>
  <c r="AG12" i="81"/>
  <c r="AG12" i="82"/>
  <c r="AG20" i="83"/>
  <c r="AG12" i="84"/>
  <c r="AG37" i="73"/>
  <c r="AG13" i="75"/>
  <c r="AG29" i="76"/>
  <c r="AG29" i="79"/>
  <c r="AG37" i="80"/>
  <c r="AG29" i="81"/>
  <c r="AG21" i="82"/>
  <c r="AG29" i="83"/>
  <c r="AG21" i="84"/>
  <c r="AG8" i="73"/>
  <c r="AG16" i="73"/>
  <c r="AG24" i="73"/>
  <c r="AG32" i="73"/>
  <c r="AG8" i="74"/>
  <c r="AG16" i="74"/>
  <c r="AG24" i="74"/>
  <c r="AG32" i="74"/>
  <c r="AG8" i="75"/>
  <c r="AG16" i="75"/>
  <c r="AG24" i="75"/>
  <c r="AG32" i="75"/>
  <c r="AG8" i="76"/>
  <c r="AG16" i="76"/>
  <c r="AG24" i="76"/>
  <c r="AG32" i="76"/>
  <c r="AG8" i="77"/>
  <c r="AG16" i="77"/>
  <c r="AG24" i="77"/>
  <c r="AG32" i="77"/>
  <c r="AG8" i="79"/>
  <c r="AG16" i="79"/>
  <c r="AG24" i="79"/>
  <c r="AG32" i="79"/>
  <c r="AG8" i="80"/>
  <c r="AG16" i="80"/>
  <c r="AG24" i="80"/>
  <c r="AG32" i="80"/>
  <c r="AG8" i="81"/>
  <c r="AG16" i="81"/>
  <c r="AG24" i="81"/>
  <c r="AG32" i="81"/>
  <c r="AG8" i="82"/>
  <c r="AG16" i="82"/>
  <c r="AG24" i="82"/>
  <c r="AG32" i="82"/>
  <c r="AG8" i="83"/>
  <c r="AG16" i="83"/>
  <c r="AG24" i="83"/>
  <c r="AG32" i="83"/>
  <c r="AG20" i="74"/>
  <c r="AG36" i="75"/>
  <c r="AG28" i="77"/>
  <c r="AG20" i="80"/>
  <c r="AG28" i="81"/>
  <c r="AG28" i="82"/>
  <c r="AG20" i="84"/>
  <c r="AG21" i="73"/>
  <c r="AG29" i="74"/>
  <c r="AG29" i="75"/>
  <c r="AG37" i="76"/>
  <c r="AG13" i="79"/>
  <c r="AG21" i="80"/>
  <c r="AG37" i="81"/>
  <c r="AG37" i="82"/>
  <c r="AG13" i="84"/>
  <c r="AG17" i="73"/>
  <c r="AG25" i="73"/>
  <c r="AG33" i="73"/>
  <c r="AG17" i="74"/>
  <c r="AG25" i="74"/>
  <c r="AG33" i="74"/>
  <c r="AG17" i="75"/>
  <c r="AG25" i="75"/>
  <c r="AG33" i="75"/>
  <c r="AG17" i="76"/>
  <c r="AG25" i="76"/>
  <c r="AG33" i="76"/>
  <c r="AG17" i="77"/>
  <c r="AG25" i="77"/>
  <c r="AG33" i="77"/>
  <c r="AG17" i="79"/>
  <c r="AG25" i="79"/>
  <c r="AG33" i="79"/>
  <c r="AG17" i="80"/>
  <c r="AG25" i="80"/>
  <c r="AG33" i="80"/>
  <c r="AG17" i="81"/>
  <c r="AG25" i="81"/>
  <c r="AG33" i="81"/>
  <c r="AG17" i="82"/>
  <c r="AG25" i="82"/>
  <c r="AG33" i="82"/>
  <c r="AG17" i="83"/>
  <c r="AG25" i="83"/>
  <c r="AG33" i="83"/>
  <c r="AG36" i="73"/>
  <c r="AG28" i="74"/>
  <c r="AG20" i="75"/>
  <c r="AG12" i="76"/>
  <c r="AG12" i="77"/>
  <c r="AG36" i="77"/>
  <c r="AG36" i="79"/>
  <c r="AG36" i="80"/>
  <c r="AG36" i="81"/>
  <c r="AG12" i="83"/>
  <c r="AG36" i="83"/>
  <c r="AG13" i="73"/>
  <c r="AG21" i="74"/>
  <c r="AG37" i="75"/>
  <c r="AG29" i="77"/>
  <c r="AG37" i="79"/>
  <c r="AG21" i="81"/>
  <c r="AG13" i="83"/>
  <c r="AG37" i="84"/>
  <c r="AG18" i="73"/>
  <c r="AG26" i="73"/>
  <c r="AG34" i="73"/>
  <c r="AG18" i="74"/>
  <c r="AG26" i="74"/>
  <c r="AG34" i="74"/>
  <c r="AG18" i="75"/>
  <c r="AG26" i="75"/>
  <c r="AG34" i="75"/>
  <c r="AG18" i="76"/>
  <c r="AG26" i="76"/>
  <c r="AG34" i="76"/>
  <c r="AG18" i="77"/>
  <c r="AG26" i="77"/>
  <c r="AG34" i="77"/>
  <c r="AG18" i="79"/>
  <c r="AG26" i="79"/>
  <c r="AG34" i="79"/>
  <c r="AG18" i="80"/>
  <c r="AG26" i="80"/>
  <c r="AG34" i="80"/>
  <c r="AG18" i="81"/>
  <c r="AG26" i="81"/>
  <c r="AG34" i="81"/>
  <c r="AG18" i="82"/>
  <c r="AG26" i="82"/>
  <c r="AG34" i="82"/>
  <c r="AG18" i="83"/>
  <c r="AG26" i="83"/>
  <c r="AG34" i="83"/>
  <c r="AG28" i="73"/>
  <c r="AG20" i="77"/>
  <c r="AG28" i="83"/>
  <c r="AG11" i="73"/>
  <c r="AG19" i="73"/>
  <c r="AG27" i="73"/>
  <c r="AG35" i="73"/>
  <c r="AG11" i="74"/>
  <c r="AG19" i="74"/>
  <c r="AG27" i="74"/>
  <c r="AG35" i="74"/>
  <c r="AG11" i="75"/>
  <c r="AG19" i="75"/>
  <c r="AG27" i="75"/>
  <c r="AG35" i="75"/>
  <c r="AG11" i="76"/>
  <c r="AG19" i="76"/>
  <c r="AG27" i="76"/>
  <c r="AG35" i="76"/>
  <c r="AG11" i="77"/>
  <c r="AG19" i="77"/>
  <c r="AG27" i="77"/>
  <c r="AG35" i="77"/>
  <c r="AG11" i="79"/>
  <c r="AG19" i="79"/>
  <c r="AG27" i="79"/>
  <c r="AG35" i="79"/>
  <c r="AG11" i="80"/>
  <c r="AG19" i="80"/>
  <c r="AG27" i="80"/>
  <c r="AG35" i="80"/>
  <c r="AG11" i="81"/>
  <c r="AG19" i="81"/>
  <c r="AG27" i="81"/>
  <c r="AG35" i="81"/>
  <c r="AG11" i="82"/>
  <c r="AG19" i="82"/>
  <c r="AG27" i="82"/>
  <c r="AG35" i="82"/>
  <c r="AG11" i="83"/>
  <c r="AG19" i="83"/>
  <c r="AG27" i="83"/>
  <c r="AG35" i="83"/>
  <c r="AG20" i="73"/>
  <c r="AG28" i="76"/>
  <c r="AG28" i="79"/>
  <c r="AG29" i="73"/>
  <c r="AG13" i="76"/>
  <c r="AG21" i="77"/>
  <c r="AG21" i="79"/>
  <c r="AG29" i="80"/>
  <c r="AG14" i="73"/>
  <c r="AG22" i="73"/>
  <c r="AG30" i="73"/>
  <c r="AG38" i="73"/>
  <c r="AG14" i="74"/>
  <c r="AG22" i="74"/>
  <c r="AG30" i="74"/>
  <c r="AG38" i="74"/>
  <c r="AG14" i="75"/>
  <c r="AG22" i="75"/>
  <c r="AG30" i="75"/>
  <c r="AG38" i="75"/>
  <c r="AG14" i="76"/>
  <c r="AG22" i="76"/>
  <c r="AG30" i="76"/>
  <c r="AG38" i="76"/>
  <c r="AG14" i="77"/>
  <c r="AG22" i="77"/>
  <c r="AG30" i="77"/>
  <c r="AG38" i="77"/>
  <c r="AG14" i="79"/>
  <c r="AG22" i="79"/>
  <c r="AG30" i="79"/>
  <c r="AG38" i="79"/>
  <c r="AG14" i="80"/>
  <c r="AG22" i="80"/>
  <c r="AG30" i="80"/>
  <c r="AG38" i="80"/>
  <c r="AG14" i="81"/>
  <c r="AG22" i="81"/>
  <c r="AG30" i="81"/>
  <c r="AG38" i="81"/>
  <c r="AG14" i="82"/>
  <c r="AG22" i="82"/>
  <c r="AG30" i="82"/>
  <c r="AG38" i="82"/>
  <c r="AG14" i="83"/>
  <c r="AG22" i="83"/>
  <c r="AG30" i="83"/>
  <c r="AG38" i="83"/>
  <c r="C49" i="72" l="1"/>
  <c r="C45" i="72"/>
  <c r="C48" i="72"/>
  <c r="C44" i="72"/>
  <c r="B37" i="72"/>
  <c r="B25" i="72"/>
  <c r="B24" i="72"/>
  <c r="C32" i="72"/>
  <c r="C31" i="72"/>
  <c r="C17" i="72"/>
  <c r="C9" i="72"/>
  <c r="E12" i="72"/>
  <c r="D49" i="72" s="1"/>
  <c r="E4" i="72"/>
  <c r="F37" i="72" s="1"/>
  <c r="B56" i="72"/>
  <c r="B55" i="72"/>
  <c r="B38" i="72"/>
  <c r="D44" i="72" l="1"/>
  <c r="D45" i="72"/>
  <c r="D48" i="72"/>
  <c r="F9" i="72"/>
  <c r="D9" i="72" s="1"/>
  <c r="F17" i="72"/>
  <c r="D17" i="72" s="1"/>
  <c r="E17" i="72" l="1"/>
  <c r="AH40" i="84" a="1"/>
  <c r="AH40" i="84" s="1"/>
  <c r="AH39" i="84" a="1"/>
  <c r="AH39" i="84" s="1"/>
  <c r="AH38" i="84" a="1"/>
  <c r="AH38" i="84" s="1"/>
  <c r="T97" i="72" s="1"/>
  <c r="AH37" i="84" a="1"/>
  <c r="AH37" i="84" s="1"/>
  <c r="T96" i="72" s="1"/>
  <c r="AH36" i="84" a="1"/>
  <c r="AH36" i="84" s="1"/>
  <c r="T95" i="72" s="1"/>
  <c r="AH35" i="84" a="1"/>
  <c r="AH35" i="84" s="1"/>
  <c r="T94" i="72" s="1"/>
  <c r="AH34" i="84" a="1"/>
  <c r="AH34" i="84" s="1"/>
  <c r="T93" i="72" s="1"/>
  <c r="AH33" i="84" a="1"/>
  <c r="AH33" i="84" s="1"/>
  <c r="T92" i="72" s="1"/>
  <c r="AH32" i="84" a="1"/>
  <c r="AH32" i="84" s="1"/>
  <c r="T91" i="72" s="1"/>
  <c r="AH31" i="84" a="1"/>
  <c r="AH31" i="84" s="1"/>
  <c r="T88" i="72" s="1"/>
  <c r="AH30" i="84" a="1"/>
  <c r="AH30" i="84" s="1"/>
  <c r="T87" i="72" s="1"/>
  <c r="AH29" i="84" a="1"/>
  <c r="AH29" i="84" s="1"/>
  <c r="T86" i="72" s="1"/>
  <c r="AH28" i="84" a="1"/>
  <c r="AH28" i="84" s="1"/>
  <c r="T85" i="72" s="1"/>
  <c r="AH27" i="84" a="1"/>
  <c r="AH27" i="84" s="1"/>
  <c r="T84" i="72" s="1"/>
  <c r="AH26" i="84" a="1"/>
  <c r="AH26" i="84" s="1"/>
  <c r="T83" i="72" s="1"/>
  <c r="AH25" i="84" a="1"/>
  <c r="AH25" i="84" s="1"/>
  <c r="T82" i="72" s="1"/>
  <c r="AH24" i="84" a="1"/>
  <c r="AH24" i="84" s="1"/>
  <c r="T81" i="72" s="1"/>
  <c r="AH23" i="84" a="1"/>
  <c r="AH23" i="84" s="1"/>
  <c r="T80" i="72" s="1"/>
  <c r="AH22" i="84" a="1"/>
  <c r="AH22" i="84" s="1"/>
  <c r="T79" i="72" s="1"/>
  <c r="AH21" i="84" a="1"/>
  <c r="AH21" i="84" s="1"/>
  <c r="T78" i="72" s="1"/>
  <c r="AH20" i="84" a="1"/>
  <c r="AH20" i="84" s="1"/>
  <c r="T77" i="72" s="1"/>
  <c r="AH19" i="84" a="1"/>
  <c r="AH19" i="84" s="1"/>
  <c r="T76" i="72" s="1"/>
  <c r="AH18" i="84" a="1"/>
  <c r="AH18" i="84" s="1"/>
  <c r="T75" i="72" s="1"/>
  <c r="AH17" i="84" a="1"/>
  <c r="AH17" i="84" s="1"/>
  <c r="T74" i="72" s="1"/>
  <c r="AH16" i="84" a="1"/>
  <c r="AH16" i="84" s="1"/>
  <c r="T73" i="72" s="1"/>
  <c r="AH15" i="84" a="1"/>
  <c r="AH15" i="84" s="1"/>
  <c r="T72" i="72" s="1"/>
  <c r="AH14" i="84" a="1"/>
  <c r="AH14" i="84" s="1"/>
  <c r="T71" i="72" s="1"/>
  <c r="AH13" i="84" a="1"/>
  <c r="AH13" i="84" s="1"/>
  <c r="T70" i="72" s="1"/>
  <c r="AH12" i="84" a="1"/>
  <c r="AH12" i="84" s="1"/>
  <c r="T67" i="72" s="1"/>
  <c r="AH11" i="84" a="1"/>
  <c r="AH11" i="84" s="1"/>
  <c r="T66" i="72" s="1"/>
  <c r="AH10" i="84" a="1"/>
  <c r="AH10" i="84" s="1"/>
  <c r="T65" i="72" s="1"/>
  <c r="AH9" i="84" a="1"/>
  <c r="AH9" i="84" s="1"/>
  <c r="T64" i="72" s="1"/>
  <c r="AH8" i="84" a="1"/>
  <c r="AH8" i="84" s="1"/>
  <c r="T63" i="72" s="1"/>
  <c r="AH7" i="84" a="1"/>
  <c r="AH7" i="84" s="1"/>
  <c r="T62" i="72" s="1"/>
  <c r="AH6" i="84" a="1"/>
  <c r="AH6" i="84" s="1"/>
  <c r="AH40" i="83" a="1"/>
  <c r="AH40" i="83" s="1"/>
  <c r="AH39" i="83" a="1"/>
  <c r="AH39" i="83" s="1"/>
  <c r="AH38" i="83" a="1"/>
  <c r="AH38" i="83" s="1"/>
  <c r="S97" i="72" s="1"/>
  <c r="AH37" i="83" a="1"/>
  <c r="AH37" i="83" s="1"/>
  <c r="S96" i="72" s="1"/>
  <c r="AH36" i="83" a="1"/>
  <c r="AH36" i="83" s="1"/>
  <c r="S95" i="72" s="1"/>
  <c r="AH35" i="83" a="1"/>
  <c r="AH35" i="83" s="1"/>
  <c r="S94" i="72" s="1"/>
  <c r="AH34" i="83" a="1"/>
  <c r="AH34" i="83" s="1"/>
  <c r="S93" i="72" s="1"/>
  <c r="AH33" i="83" a="1"/>
  <c r="AH33" i="83" s="1"/>
  <c r="S92" i="72" s="1"/>
  <c r="AH32" i="83" a="1"/>
  <c r="AH32" i="83" s="1"/>
  <c r="S91" i="72" s="1"/>
  <c r="AH31" i="83" a="1"/>
  <c r="AH31" i="83" s="1"/>
  <c r="S88" i="72" s="1"/>
  <c r="AH30" i="83" a="1"/>
  <c r="AH30" i="83" s="1"/>
  <c r="S87" i="72" s="1"/>
  <c r="AH29" i="83" a="1"/>
  <c r="AH29" i="83" s="1"/>
  <c r="S86" i="72" s="1"/>
  <c r="AH28" i="83" a="1"/>
  <c r="AH28" i="83" s="1"/>
  <c r="S85" i="72" s="1"/>
  <c r="AH27" i="83" a="1"/>
  <c r="AH27" i="83" s="1"/>
  <c r="S84" i="72" s="1"/>
  <c r="AH26" i="83" a="1"/>
  <c r="AH26" i="83" s="1"/>
  <c r="S83" i="72" s="1"/>
  <c r="AH25" i="83" a="1"/>
  <c r="AH25" i="83" s="1"/>
  <c r="S82" i="72" s="1"/>
  <c r="AH24" i="83" a="1"/>
  <c r="AH24" i="83" s="1"/>
  <c r="S81" i="72" s="1"/>
  <c r="AH23" i="83" a="1"/>
  <c r="AH23" i="83" s="1"/>
  <c r="S80" i="72" s="1"/>
  <c r="AH22" i="83" a="1"/>
  <c r="AH22" i="83" s="1"/>
  <c r="S79" i="72" s="1"/>
  <c r="AH21" i="83" a="1"/>
  <c r="AH21" i="83" s="1"/>
  <c r="S78" i="72" s="1"/>
  <c r="AH20" i="83" a="1"/>
  <c r="AH20" i="83" s="1"/>
  <c r="S77" i="72" s="1"/>
  <c r="AH19" i="83" a="1"/>
  <c r="AH19" i="83" s="1"/>
  <c r="S76" i="72" s="1"/>
  <c r="AH18" i="83" a="1"/>
  <c r="AH18" i="83" s="1"/>
  <c r="S75" i="72" s="1"/>
  <c r="AH17" i="83" a="1"/>
  <c r="AH17" i="83" s="1"/>
  <c r="S74" i="72" s="1"/>
  <c r="AH16" i="83" a="1"/>
  <c r="AH16" i="83" s="1"/>
  <c r="S73" i="72" s="1"/>
  <c r="AH15" i="83" a="1"/>
  <c r="AH15" i="83" s="1"/>
  <c r="S72" i="72" s="1"/>
  <c r="AH14" i="83" a="1"/>
  <c r="AH14" i="83" s="1"/>
  <c r="S71" i="72" s="1"/>
  <c r="AH13" i="83" a="1"/>
  <c r="AH13" i="83" s="1"/>
  <c r="S70" i="72" s="1"/>
  <c r="AH12" i="83" a="1"/>
  <c r="AH12" i="83" s="1"/>
  <c r="S67" i="72" s="1"/>
  <c r="AH11" i="83" a="1"/>
  <c r="AH11" i="83" s="1"/>
  <c r="S66" i="72" s="1"/>
  <c r="AH10" i="83" a="1"/>
  <c r="AH10" i="83" s="1"/>
  <c r="S65" i="72" s="1"/>
  <c r="AH9" i="83" a="1"/>
  <c r="AH9" i="83" s="1"/>
  <c r="S64" i="72" s="1"/>
  <c r="AH8" i="83" a="1"/>
  <c r="AH8" i="83" s="1"/>
  <c r="S63" i="72" s="1"/>
  <c r="AH7" i="83" a="1"/>
  <c r="AH7" i="83" s="1"/>
  <c r="S62" i="72" s="1"/>
  <c r="AH6" i="83" a="1"/>
  <c r="AH6" i="83" s="1"/>
  <c r="AH40" i="82" a="1"/>
  <c r="AH40" i="82" s="1"/>
  <c r="AH39" i="82" a="1"/>
  <c r="AH39" i="82" s="1"/>
  <c r="AH38" i="82" a="1"/>
  <c r="AH38" i="82" s="1"/>
  <c r="R97" i="72" s="1"/>
  <c r="AH37" i="82" a="1"/>
  <c r="AH37" i="82" s="1"/>
  <c r="R96" i="72" s="1"/>
  <c r="AH36" i="82" a="1"/>
  <c r="AH36" i="82" s="1"/>
  <c r="R95" i="72" s="1"/>
  <c r="AH35" i="82" a="1"/>
  <c r="AH35" i="82" s="1"/>
  <c r="R94" i="72" s="1"/>
  <c r="AH34" i="82" a="1"/>
  <c r="AH34" i="82" s="1"/>
  <c r="R93" i="72" s="1"/>
  <c r="AH33" i="82" a="1"/>
  <c r="AH33" i="82" s="1"/>
  <c r="R92" i="72" s="1"/>
  <c r="AH32" i="82" a="1"/>
  <c r="AH32" i="82" s="1"/>
  <c r="R91" i="72" s="1"/>
  <c r="AH31" i="82" a="1"/>
  <c r="AH31" i="82" s="1"/>
  <c r="R88" i="72" s="1"/>
  <c r="AH30" i="82" a="1"/>
  <c r="AH30" i="82" s="1"/>
  <c r="R87" i="72" s="1"/>
  <c r="AH29" i="82" a="1"/>
  <c r="AH29" i="82" s="1"/>
  <c r="R86" i="72" s="1"/>
  <c r="AH28" i="82" a="1"/>
  <c r="AH28" i="82" s="1"/>
  <c r="R85" i="72" s="1"/>
  <c r="AH27" i="82" a="1"/>
  <c r="AH27" i="82" s="1"/>
  <c r="R84" i="72" s="1"/>
  <c r="AH26" i="82" a="1"/>
  <c r="AH26" i="82" s="1"/>
  <c r="R83" i="72" s="1"/>
  <c r="AH25" i="82" a="1"/>
  <c r="AH25" i="82" s="1"/>
  <c r="R82" i="72" s="1"/>
  <c r="AH24" i="82" a="1"/>
  <c r="AH24" i="82" s="1"/>
  <c r="R81" i="72" s="1"/>
  <c r="AH23" i="82" a="1"/>
  <c r="AH23" i="82" s="1"/>
  <c r="R80" i="72" s="1"/>
  <c r="AH22" i="82" a="1"/>
  <c r="AH22" i="82" s="1"/>
  <c r="R79" i="72" s="1"/>
  <c r="AH21" i="82" a="1"/>
  <c r="AH21" i="82" s="1"/>
  <c r="R78" i="72" s="1"/>
  <c r="AH20" i="82" a="1"/>
  <c r="AH20" i="82" s="1"/>
  <c r="R77" i="72" s="1"/>
  <c r="AH19" i="82" a="1"/>
  <c r="AH19" i="82" s="1"/>
  <c r="R76" i="72" s="1"/>
  <c r="AH18" i="82" a="1"/>
  <c r="AH18" i="82" s="1"/>
  <c r="R75" i="72" s="1"/>
  <c r="AH17" i="82" a="1"/>
  <c r="AH17" i="82" s="1"/>
  <c r="R74" i="72" s="1"/>
  <c r="AH16" i="82" a="1"/>
  <c r="AH16" i="82" s="1"/>
  <c r="R73" i="72" s="1"/>
  <c r="AH15" i="82" a="1"/>
  <c r="AH15" i="82" s="1"/>
  <c r="R72" i="72" s="1"/>
  <c r="AH14" i="82" a="1"/>
  <c r="AH14" i="82" s="1"/>
  <c r="R71" i="72" s="1"/>
  <c r="AH13" i="82" a="1"/>
  <c r="AH13" i="82" s="1"/>
  <c r="R70" i="72" s="1"/>
  <c r="AH12" i="82" a="1"/>
  <c r="AH12" i="82" s="1"/>
  <c r="R67" i="72" s="1"/>
  <c r="AH11" i="82" a="1"/>
  <c r="AH11" i="82" s="1"/>
  <c r="R66" i="72" s="1"/>
  <c r="AH10" i="82" a="1"/>
  <c r="AH10" i="82" s="1"/>
  <c r="R65" i="72" s="1"/>
  <c r="AH9" i="82" a="1"/>
  <c r="AH9" i="82" s="1"/>
  <c r="R64" i="72" s="1"/>
  <c r="AH8" i="82" a="1"/>
  <c r="AH8" i="82" s="1"/>
  <c r="R63" i="72" s="1"/>
  <c r="AH7" i="82" a="1"/>
  <c r="AH7" i="82" s="1"/>
  <c r="R62" i="72" s="1"/>
  <c r="AH6" i="82" a="1"/>
  <c r="AH6" i="82" s="1"/>
  <c r="AH40" i="81" a="1"/>
  <c r="AH40" i="81" s="1"/>
  <c r="AH39" i="81" a="1"/>
  <c r="AH39" i="81" s="1"/>
  <c r="AH38" i="81" a="1"/>
  <c r="AH38" i="81" s="1"/>
  <c r="Q97" i="72" s="1"/>
  <c r="AH37" i="81" a="1"/>
  <c r="AH37" i="81" s="1"/>
  <c r="Q96" i="72" s="1"/>
  <c r="AH36" i="81" a="1"/>
  <c r="AH36" i="81" s="1"/>
  <c r="Q95" i="72" s="1"/>
  <c r="AH35" i="81" a="1"/>
  <c r="AH35" i="81" s="1"/>
  <c r="Q94" i="72" s="1"/>
  <c r="AH34" i="81" a="1"/>
  <c r="AH34" i="81" s="1"/>
  <c r="Q93" i="72" s="1"/>
  <c r="AH33" i="81" a="1"/>
  <c r="AH33" i="81" s="1"/>
  <c r="Q92" i="72" s="1"/>
  <c r="AH32" i="81" a="1"/>
  <c r="AH32" i="81" s="1"/>
  <c r="Q91" i="72" s="1"/>
  <c r="AH31" i="81" a="1"/>
  <c r="AH31" i="81" s="1"/>
  <c r="Q88" i="72" s="1"/>
  <c r="AH30" i="81" a="1"/>
  <c r="AH30" i="81" s="1"/>
  <c r="Q87" i="72" s="1"/>
  <c r="AH29" i="81" a="1"/>
  <c r="AH29" i="81" s="1"/>
  <c r="Q86" i="72" s="1"/>
  <c r="AH28" i="81" a="1"/>
  <c r="AH28" i="81" s="1"/>
  <c r="Q85" i="72" s="1"/>
  <c r="AH27" i="81" a="1"/>
  <c r="AH27" i="81" s="1"/>
  <c r="Q84" i="72" s="1"/>
  <c r="AH26" i="81" a="1"/>
  <c r="AH26" i="81" s="1"/>
  <c r="Q83" i="72" s="1"/>
  <c r="AH25" i="81" a="1"/>
  <c r="AH25" i="81" s="1"/>
  <c r="Q82" i="72" s="1"/>
  <c r="AH24" i="81" a="1"/>
  <c r="AH24" i="81" s="1"/>
  <c r="Q81" i="72" s="1"/>
  <c r="AH23" i="81" a="1"/>
  <c r="AH23" i="81" s="1"/>
  <c r="Q80" i="72" s="1"/>
  <c r="AH22" i="81" a="1"/>
  <c r="AH22" i="81" s="1"/>
  <c r="Q79" i="72" s="1"/>
  <c r="AH21" i="81" a="1"/>
  <c r="AH21" i="81" s="1"/>
  <c r="Q78" i="72" s="1"/>
  <c r="AH20" i="81" a="1"/>
  <c r="AH20" i="81" s="1"/>
  <c r="Q77" i="72" s="1"/>
  <c r="AH19" i="81" a="1"/>
  <c r="AH19" i="81" s="1"/>
  <c r="Q76" i="72" s="1"/>
  <c r="AH18" i="81" a="1"/>
  <c r="AH18" i="81" s="1"/>
  <c r="Q75" i="72" s="1"/>
  <c r="AH17" i="81" a="1"/>
  <c r="AH17" i="81" s="1"/>
  <c r="Q74" i="72" s="1"/>
  <c r="AH16" i="81" a="1"/>
  <c r="AH16" i="81" s="1"/>
  <c r="Q73" i="72" s="1"/>
  <c r="AH15" i="81" a="1"/>
  <c r="AH15" i="81" s="1"/>
  <c r="Q72" i="72" s="1"/>
  <c r="AH14" i="81" a="1"/>
  <c r="AH14" i="81" s="1"/>
  <c r="Q71" i="72" s="1"/>
  <c r="AH13" i="81" a="1"/>
  <c r="AH13" i="81" s="1"/>
  <c r="Q70" i="72" s="1"/>
  <c r="AH12" i="81" a="1"/>
  <c r="AH12" i="81" s="1"/>
  <c r="Q67" i="72" s="1"/>
  <c r="B20" i="81"/>
  <c r="F20" i="81" s="1"/>
  <c r="J20" i="81" s="1"/>
  <c r="N20" i="81" s="1"/>
  <c r="R20" i="81" s="1"/>
  <c r="V20" i="81" s="1"/>
  <c r="Z20" i="81" s="1"/>
  <c r="B28" i="81" s="1"/>
  <c r="F28" i="81" s="1"/>
  <c r="J28" i="81" s="1"/>
  <c r="N28" i="81" s="1"/>
  <c r="R28" i="81" s="1"/>
  <c r="V28" i="81" s="1"/>
  <c r="Z28" i="81" s="1"/>
  <c r="B36" i="81" s="1"/>
  <c r="F36" i="81" s="1"/>
  <c r="J36" i="81" s="1"/>
  <c r="N36" i="81" s="1"/>
  <c r="R36" i="81" s="1"/>
  <c r="V36" i="81" s="1"/>
  <c r="Z36" i="81" s="1"/>
  <c r="B44" i="81" s="1"/>
  <c r="F44" i="81" s="1"/>
  <c r="AH11" i="81" a="1"/>
  <c r="AH11" i="81" s="1"/>
  <c r="Q66" i="72" s="1"/>
  <c r="AH10" i="81" a="1"/>
  <c r="AH10" i="81" s="1"/>
  <c r="Q65" i="72" s="1"/>
  <c r="AH9" i="81" a="1"/>
  <c r="AH9" i="81" s="1"/>
  <c r="Q64" i="72" s="1"/>
  <c r="AH8" i="81" a="1"/>
  <c r="AH8" i="81" s="1"/>
  <c r="Q63" i="72" s="1"/>
  <c r="AH7" i="81" a="1"/>
  <c r="AH7" i="81" s="1"/>
  <c r="Q62" i="72" s="1"/>
  <c r="AH6" i="81" a="1"/>
  <c r="AH6" i="81" s="1"/>
  <c r="AH40" i="80" a="1"/>
  <c r="AH40" i="80" s="1"/>
  <c r="AH39" i="80" a="1"/>
  <c r="AH39" i="80" s="1"/>
  <c r="AH38" i="80" a="1"/>
  <c r="AH38" i="80" s="1"/>
  <c r="P97" i="72" s="1"/>
  <c r="AH37" i="80" a="1"/>
  <c r="AH37" i="80" s="1"/>
  <c r="P96" i="72" s="1"/>
  <c r="AH36" i="80" a="1"/>
  <c r="AH36" i="80" s="1"/>
  <c r="P95" i="72" s="1"/>
  <c r="AH35" i="80" a="1"/>
  <c r="AH35" i="80" s="1"/>
  <c r="P94" i="72" s="1"/>
  <c r="AH34" i="80" a="1"/>
  <c r="AH34" i="80" s="1"/>
  <c r="P93" i="72" s="1"/>
  <c r="AH33" i="80" a="1"/>
  <c r="AH33" i="80" s="1"/>
  <c r="P92" i="72" s="1"/>
  <c r="AH32" i="80" a="1"/>
  <c r="AH32" i="80" s="1"/>
  <c r="P91" i="72" s="1"/>
  <c r="AH31" i="80" a="1"/>
  <c r="AH31" i="80" s="1"/>
  <c r="P88" i="72" s="1"/>
  <c r="AH30" i="80" a="1"/>
  <c r="AH30" i="80" s="1"/>
  <c r="P87" i="72" s="1"/>
  <c r="AH29" i="80" a="1"/>
  <c r="AH29" i="80" s="1"/>
  <c r="P86" i="72" s="1"/>
  <c r="AH28" i="80" a="1"/>
  <c r="AH28" i="80" s="1"/>
  <c r="P85" i="72" s="1"/>
  <c r="AH27" i="80" a="1"/>
  <c r="AH27" i="80" s="1"/>
  <c r="P84" i="72" s="1"/>
  <c r="AH26" i="80" a="1"/>
  <c r="AH26" i="80" s="1"/>
  <c r="P83" i="72" s="1"/>
  <c r="AH25" i="80" a="1"/>
  <c r="AH25" i="80" s="1"/>
  <c r="P82" i="72" s="1"/>
  <c r="AH24" i="80" a="1"/>
  <c r="AH24" i="80" s="1"/>
  <c r="P81" i="72" s="1"/>
  <c r="AH23" i="80" a="1"/>
  <c r="AH23" i="80" s="1"/>
  <c r="P80" i="72" s="1"/>
  <c r="AH22" i="80" a="1"/>
  <c r="AH22" i="80" s="1"/>
  <c r="P79" i="72" s="1"/>
  <c r="AH21" i="80" a="1"/>
  <c r="AH21" i="80" s="1"/>
  <c r="P78" i="72" s="1"/>
  <c r="AH20" i="80" a="1"/>
  <c r="AH20" i="80" s="1"/>
  <c r="P77" i="72" s="1"/>
  <c r="AH19" i="80" a="1"/>
  <c r="AH19" i="80" s="1"/>
  <c r="P76" i="72" s="1"/>
  <c r="AH18" i="80" a="1"/>
  <c r="AH18" i="80" s="1"/>
  <c r="P75" i="72" s="1"/>
  <c r="AH17" i="80" a="1"/>
  <c r="AH17" i="80" s="1"/>
  <c r="P74" i="72" s="1"/>
  <c r="AH16" i="80" a="1"/>
  <c r="AH16" i="80" s="1"/>
  <c r="P73" i="72" s="1"/>
  <c r="AH15" i="80" a="1"/>
  <c r="AH15" i="80" s="1"/>
  <c r="P72" i="72" s="1"/>
  <c r="AH14" i="80" a="1"/>
  <c r="AH14" i="80" s="1"/>
  <c r="P71" i="72" s="1"/>
  <c r="AH13" i="80" a="1"/>
  <c r="AH13" i="80" s="1"/>
  <c r="P70" i="72" s="1"/>
  <c r="AH12" i="80" a="1"/>
  <c r="AH12" i="80" s="1"/>
  <c r="P67" i="72" s="1"/>
  <c r="AH11" i="80" a="1"/>
  <c r="AH11" i="80" s="1"/>
  <c r="P66" i="72" s="1"/>
  <c r="AH10" i="80" a="1"/>
  <c r="AH10" i="80" s="1"/>
  <c r="P65" i="72" s="1"/>
  <c r="AH9" i="80" a="1"/>
  <c r="AH9" i="80" s="1"/>
  <c r="P64" i="72" s="1"/>
  <c r="AH8" i="80" a="1"/>
  <c r="AH8" i="80" s="1"/>
  <c r="P63" i="72" s="1"/>
  <c r="AH7" i="80" a="1"/>
  <c r="AH7" i="80" s="1"/>
  <c r="P62" i="72" s="1"/>
  <c r="AH6" i="80" a="1"/>
  <c r="AH6" i="80" s="1"/>
  <c r="AH40" i="79" a="1"/>
  <c r="AH40" i="79" s="1"/>
  <c r="AH39" i="79" a="1"/>
  <c r="AH39" i="79" s="1"/>
  <c r="AH38" i="79" a="1"/>
  <c r="AH38" i="79" s="1"/>
  <c r="O97" i="72" s="1"/>
  <c r="AH37" i="79" a="1"/>
  <c r="AH37" i="79" s="1"/>
  <c r="O96" i="72" s="1"/>
  <c r="AH36" i="79" a="1"/>
  <c r="AH36" i="79" s="1"/>
  <c r="O95" i="72" s="1"/>
  <c r="AH35" i="79" a="1"/>
  <c r="AH35" i="79" s="1"/>
  <c r="O94" i="72" s="1"/>
  <c r="AH34" i="79" a="1"/>
  <c r="AH34" i="79" s="1"/>
  <c r="O93" i="72" s="1"/>
  <c r="AH33" i="79" a="1"/>
  <c r="AH33" i="79" s="1"/>
  <c r="O92" i="72" s="1"/>
  <c r="AH32" i="79" a="1"/>
  <c r="AH32" i="79" s="1"/>
  <c r="O91" i="72" s="1"/>
  <c r="AH31" i="79" a="1"/>
  <c r="AH31" i="79" s="1"/>
  <c r="O88" i="72" s="1"/>
  <c r="AH30" i="79" a="1"/>
  <c r="AH30" i="79" s="1"/>
  <c r="O87" i="72" s="1"/>
  <c r="AH29" i="79" a="1"/>
  <c r="AH29" i="79" s="1"/>
  <c r="O86" i="72" s="1"/>
  <c r="AH28" i="79" a="1"/>
  <c r="AH28" i="79" s="1"/>
  <c r="O85" i="72" s="1"/>
  <c r="AH27" i="79" a="1"/>
  <c r="AH27" i="79" s="1"/>
  <c r="O84" i="72" s="1"/>
  <c r="AH26" i="79" a="1"/>
  <c r="AH26" i="79" s="1"/>
  <c r="O83" i="72" s="1"/>
  <c r="AH25" i="79" a="1"/>
  <c r="AH25" i="79" s="1"/>
  <c r="O82" i="72" s="1"/>
  <c r="AH24" i="79" a="1"/>
  <c r="AH24" i="79" s="1"/>
  <c r="O81" i="72" s="1"/>
  <c r="AH23" i="79" a="1"/>
  <c r="AH23" i="79" s="1"/>
  <c r="O80" i="72" s="1"/>
  <c r="AH22" i="79" a="1"/>
  <c r="AH22" i="79" s="1"/>
  <c r="O79" i="72" s="1"/>
  <c r="AH21" i="79" a="1"/>
  <c r="AH21" i="79" s="1"/>
  <c r="O78" i="72" s="1"/>
  <c r="AH20" i="79" a="1"/>
  <c r="AH20" i="79" s="1"/>
  <c r="O77" i="72" s="1"/>
  <c r="AH19" i="79" a="1"/>
  <c r="AH19" i="79" s="1"/>
  <c r="O76" i="72" s="1"/>
  <c r="AH18" i="79" a="1"/>
  <c r="AH18" i="79" s="1"/>
  <c r="O75" i="72" s="1"/>
  <c r="AH17" i="79" a="1"/>
  <c r="AH17" i="79" s="1"/>
  <c r="O74" i="72" s="1"/>
  <c r="AH16" i="79" a="1"/>
  <c r="AH16" i="79" s="1"/>
  <c r="O73" i="72" s="1"/>
  <c r="AH15" i="79" a="1"/>
  <c r="AH15" i="79" s="1"/>
  <c r="O72" i="72" s="1"/>
  <c r="AH14" i="79" a="1"/>
  <c r="AH14" i="79" s="1"/>
  <c r="O71" i="72" s="1"/>
  <c r="AH13" i="79" a="1"/>
  <c r="AH13" i="79" s="1"/>
  <c r="O70" i="72" s="1"/>
  <c r="AH12" i="79" a="1"/>
  <c r="AH12" i="79" s="1"/>
  <c r="O67" i="72" s="1"/>
  <c r="AH11" i="79" a="1"/>
  <c r="AH11" i="79" s="1"/>
  <c r="O66" i="72" s="1"/>
  <c r="AH10" i="79" a="1"/>
  <c r="AH10" i="79" s="1"/>
  <c r="O65" i="72" s="1"/>
  <c r="AH9" i="79" a="1"/>
  <c r="AH9" i="79" s="1"/>
  <c r="O64" i="72" s="1"/>
  <c r="AH8" i="79" a="1"/>
  <c r="AH8" i="79" s="1"/>
  <c r="O63" i="72" s="1"/>
  <c r="AH7" i="79" a="1"/>
  <c r="AH7" i="79" s="1"/>
  <c r="O62" i="72" s="1"/>
  <c r="AH6" i="79" a="1"/>
  <c r="AH6" i="79" s="1"/>
  <c r="R12" i="79" l="1"/>
  <c r="V12" i="79" s="1"/>
  <c r="Z12" i="79" s="1"/>
  <c r="B20" i="79" s="1"/>
  <c r="F20" i="79" s="1"/>
  <c r="J20" i="79" s="1"/>
  <c r="N20" i="79" s="1"/>
  <c r="R20" i="79" s="1"/>
  <c r="V20" i="79" s="1"/>
  <c r="Z20" i="79" s="1"/>
  <c r="B28" i="79" s="1"/>
  <c r="F28" i="79" s="1"/>
  <c r="J28" i="79" s="1"/>
  <c r="N28" i="79" s="1"/>
  <c r="R28" i="79" s="1"/>
  <c r="V28" i="79" s="1"/>
  <c r="Z28" i="79" s="1"/>
  <c r="B36" i="79" s="1"/>
  <c r="F36" i="79" s="1"/>
  <c r="J36" i="79" s="1"/>
  <c r="N36" i="79" s="1"/>
  <c r="R36" i="79" s="1"/>
  <c r="V36" i="79" s="1"/>
  <c r="Z36" i="79" s="1"/>
  <c r="B44" i="79" s="1"/>
  <c r="F44" i="79" s="1"/>
  <c r="J44" i="79" s="1"/>
  <c r="Z12" i="83"/>
  <c r="B20" i="83" s="1"/>
  <c r="F20" i="83" s="1"/>
  <c r="J20" i="83" s="1"/>
  <c r="N20" i="83" s="1"/>
  <c r="R20" i="83" s="1"/>
  <c r="V20" i="83" s="1"/>
  <c r="Z20" i="83" s="1"/>
  <c r="B28" i="83" s="1"/>
  <c r="F28" i="83" s="1"/>
  <c r="J28" i="83" s="1"/>
  <c r="N28" i="83" s="1"/>
  <c r="R28" i="83" s="1"/>
  <c r="V28" i="83" s="1"/>
  <c r="Z28" i="83" s="1"/>
  <c r="B36" i="83" s="1"/>
  <c r="F36" i="83" s="1"/>
  <c r="J36" i="83" s="1"/>
  <c r="N36" i="83" s="1"/>
  <c r="R36" i="83" s="1"/>
  <c r="V36" i="83" s="1"/>
  <c r="Z36" i="83" s="1"/>
  <c r="B44" i="83" s="1"/>
  <c r="F44" i="83" s="1"/>
  <c r="B20" i="82"/>
  <c r="F20" i="82" s="1"/>
  <c r="J20" i="82" s="1"/>
  <c r="N20" i="82" s="1"/>
  <c r="R20" i="82" s="1"/>
  <c r="V20" i="82" s="1"/>
  <c r="Z20" i="82" s="1"/>
  <c r="B28" i="82" s="1"/>
  <c r="F28" i="82" s="1"/>
  <c r="J28" i="82" s="1"/>
  <c r="N28" i="82" s="1"/>
  <c r="R28" i="82" s="1"/>
  <c r="V28" i="82" s="1"/>
  <c r="Z28" i="82" s="1"/>
  <c r="B36" i="82" s="1"/>
  <c r="F36" i="82" s="1"/>
  <c r="J36" i="82" s="1"/>
  <c r="N36" i="82" s="1"/>
  <c r="R36" i="82" s="1"/>
  <c r="V36" i="82" s="1"/>
  <c r="Z36" i="82" s="1"/>
  <c r="B44" i="82" s="1"/>
  <c r="F44" i="82" s="1"/>
  <c r="J44" i="82" s="1"/>
  <c r="N44" i="82" s="1"/>
  <c r="R44" i="82" s="1"/>
  <c r="B20" i="80"/>
  <c r="F20" i="80" s="1"/>
  <c r="J20" i="80" s="1"/>
  <c r="N20" i="80" s="1"/>
  <c r="R20" i="80" s="1"/>
  <c r="V20" i="80" s="1"/>
  <c r="Z20" i="80" s="1"/>
  <c r="B28" i="80" s="1"/>
  <c r="F28" i="80" s="1"/>
  <c r="J28" i="80" s="1"/>
  <c r="N28" i="80" s="1"/>
  <c r="R28" i="80" s="1"/>
  <c r="V28" i="80" s="1"/>
  <c r="Z28" i="80" s="1"/>
  <c r="B36" i="80" s="1"/>
  <c r="F36" i="80" s="1"/>
  <c r="J36" i="80" s="1"/>
  <c r="N36" i="80" s="1"/>
  <c r="R36" i="80" s="1"/>
  <c r="V36" i="80" s="1"/>
  <c r="Z36" i="80" s="1"/>
  <c r="B44" i="80" s="1"/>
  <c r="F44" i="80" s="1"/>
  <c r="J44" i="80" s="1"/>
  <c r="N44" i="80" s="1"/>
  <c r="R44" i="80" s="1"/>
  <c r="V44" i="80" s="1"/>
  <c r="Z44" i="80" s="1"/>
  <c r="T99" i="72"/>
  <c r="S99" i="72"/>
  <c r="R99" i="72"/>
  <c r="Q99" i="72"/>
  <c r="P99" i="72"/>
  <c r="O99" i="72"/>
  <c r="B52" i="79" l="1"/>
  <c r="F52" i="79" s="1"/>
  <c r="J52" i="79" s="1"/>
  <c r="N52" i="79" s="1"/>
  <c r="R52" i="79" s="1"/>
  <c r="V52" i="79" s="1"/>
  <c r="Z52" i="79" s="1"/>
  <c r="N44" i="79"/>
  <c r="J52" i="81"/>
  <c r="N52" i="81" s="1"/>
  <c r="R52" i="81" s="1"/>
  <c r="V52" i="81" s="1"/>
  <c r="Z52" i="81" s="1"/>
  <c r="B20" i="84"/>
  <c r="F20" i="84" s="1"/>
  <c r="J20" i="84" s="1"/>
  <c r="N20" i="84" s="1"/>
  <c r="R20" i="84" s="1"/>
  <c r="V20" i="84" s="1"/>
  <c r="Z20" i="84" s="1"/>
  <c r="B28" i="84" s="1"/>
  <c r="F28" i="84" s="1"/>
  <c r="J28" i="84" s="1"/>
  <c r="N28" i="84" s="1"/>
  <c r="R28" i="84" s="1"/>
  <c r="V28" i="84" s="1"/>
  <c r="Z28" i="84" s="1"/>
  <c r="B36" i="84" s="1"/>
  <c r="F36" i="84" s="1"/>
  <c r="J36" i="84" s="1"/>
  <c r="N36" i="84" s="1"/>
  <c r="R36" i="84" s="1"/>
  <c r="V36" i="84" s="1"/>
  <c r="Z36" i="84" s="1"/>
  <c r="B44" i="84" s="1"/>
  <c r="F44" i="84" s="1"/>
  <c r="J44" i="84" s="1"/>
  <c r="N44" i="83"/>
  <c r="R44" i="83" s="1"/>
  <c r="V44" i="83" s="1"/>
  <c r="Z44" i="83" s="1"/>
  <c r="AH40" i="77" a="1"/>
  <c r="AH40" i="77" s="1"/>
  <c r="AH39" i="77" a="1"/>
  <c r="AH39" i="77" s="1"/>
  <c r="AH38" i="77" a="1"/>
  <c r="AH38" i="77" s="1"/>
  <c r="N97" i="72" s="1"/>
  <c r="AH37" i="77" a="1"/>
  <c r="AH37" i="77" s="1"/>
  <c r="N96" i="72" s="1"/>
  <c r="AH36" i="77" a="1"/>
  <c r="AH36" i="77" s="1"/>
  <c r="N95" i="72" s="1"/>
  <c r="AH35" i="77" a="1"/>
  <c r="AH35" i="77" s="1"/>
  <c r="N94" i="72" s="1"/>
  <c r="AH34" i="77" a="1"/>
  <c r="AH34" i="77" s="1"/>
  <c r="N93" i="72" s="1"/>
  <c r="AH33" i="77" a="1"/>
  <c r="AH33" i="77" s="1"/>
  <c r="N92" i="72" s="1"/>
  <c r="AH32" i="77" a="1"/>
  <c r="AH32" i="77" s="1"/>
  <c r="N91" i="72" s="1"/>
  <c r="AH31" i="77" a="1"/>
  <c r="AH31" i="77" s="1"/>
  <c r="N88" i="72" s="1"/>
  <c r="AH30" i="77" a="1"/>
  <c r="AH30" i="77" s="1"/>
  <c r="N87" i="72" s="1"/>
  <c r="AH29" i="77" a="1"/>
  <c r="AH29" i="77" s="1"/>
  <c r="N86" i="72" s="1"/>
  <c r="AH28" i="77" a="1"/>
  <c r="AH28" i="77" s="1"/>
  <c r="N85" i="72" s="1"/>
  <c r="AH27" i="77" a="1"/>
  <c r="AH27" i="77" s="1"/>
  <c r="N84" i="72" s="1"/>
  <c r="AH26" i="77" a="1"/>
  <c r="AH26" i="77" s="1"/>
  <c r="N83" i="72" s="1"/>
  <c r="AH25" i="77" a="1"/>
  <c r="AH25" i="77" s="1"/>
  <c r="N82" i="72" s="1"/>
  <c r="AH24" i="77" a="1"/>
  <c r="AH24" i="77" s="1"/>
  <c r="N81" i="72" s="1"/>
  <c r="AH23" i="77" a="1"/>
  <c r="AH23" i="77" s="1"/>
  <c r="N80" i="72" s="1"/>
  <c r="AH22" i="77" a="1"/>
  <c r="AH22" i="77" s="1"/>
  <c r="N79" i="72" s="1"/>
  <c r="AH21" i="77" a="1"/>
  <c r="AH21" i="77" s="1"/>
  <c r="N78" i="72" s="1"/>
  <c r="AH20" i="77" a="1"/>
  <c r="AH20" i="77" s="1"/>
  <c r="N77" i="72" s="1"/>
  <c r="AH19" i="77" a="1"/>
  <c r="AH19" i="77" s="1"/>
  <c r="N76" i="72" s="1"/>
  <c r="AH18" i="77" a="1"/>
  <c r="AH18" i="77" s="1"/>
  <c r="N75" i="72" s="1"/>
  <c r="AH17" i="77" a="1"/>
  <c r="AH17" i="77" s="1"/>
  <c r="N74" i="72" s="1"/>
  <c r="AH16" i="77" a="1"/>
  <c r="AH16" i="77" s="1"/>
  <c r="N73" i="72" s="1"/>
  <c r="AH15" i="77" a="1"/>
  <c r="AH15" i="77" s="1"/>
  <c r="N72" i="72" s="1"/>
  <c r="AH14" i="77" a="1"/>
  <c r="AH14" i="77" s="1"/>
  <c r="N71" i="72" s="1"/>
  <c r="AH13" i="77" a="1"/>
  <c r="AH13" i="77" s="1"/>
  <c r="N70" i="72" s="1"/>
  <c r="AH12" i="77" a="1"/>
  <c r="AH12" i="77" s="1"/>
  <c r="N67" i="72" s="1"/>
  <c r="AH11" i="77" a="1"/>
  <c r="AH11" i="77" s="1"/>
  <c r="N66" i="72" s="1"/>
  <c r="AH10" i="77" a="1"/>
  <c r="AH10" i="77" s="1"/>
  <c r="N65" i="72" s="1"/>
  <c r="AH9" i="77" a="1"/>
  <c r="AH9" i="77" s="1"/>
  <c r="N64" i="72" s="1"/>
  <c r="AH8" i="77" a="1"/>
  <c r="AH8" i="77" s="1"/>
  <c r="N63" i="72" s="1"/>
  <c r="AH7" i="77" a="1"/>
  <c r="AH7" i="77" s="1"/>
  <c r="N62" i="72" s="1"/>
  <c r="AH6" i="77" a="1"/>
  <c r="AH6" i="77" s="1"/>
  <c r="AH40" i="76" a="1"/>
  <c r="AH40" i="76" s="1"/>
  <c r="AH39" i="76" a="1"/>
  <c r="AH39" i="76" s="1"/>
  <c r="AH38" i="76" a="1"/>
  <c r="AH38" i="76" s="1"/>
  <c r="M97" i="72" s="1"/>
  <c r="AH37" i="76" a="1"/>
  <c r="AH37" i="76" s="1"/>
  <c r="M96" i="72" s="1"/>
  <c r="AH36" i="76" a="1"/>
  <c r="AH36" i="76" s="1"/>
  <c r="M95" i="72" s="1"/>
  <c r="AH35" i="76" a="1"/>
  <c r="AH35" i="76" s="1"/>
  <c r="M94" i="72" s="1"/>
  <c r="AH34" i="76" a="1"/>
  <c r="AH34" i="76" s="1"/>
  <c r="M93" i="72" s="1"/>
  <c r="AH33" i="76" a="1"/>
  <c r="AH33" i="76" s="1"/>
  <c r="M92" i="72" s="1"/>
  <c r="AH32" i="76" a="1"/>
  <c r="AH32" i="76" s="1"/>
  <c r="M91" i="72" s="1"/>
  <c r="AH31" i="76" a="1"/>
  <c r="AH31" i="76" s="1"/>
  <c r="M88" i="72" s="1"/>
  <c r="AH30" i="76" a="1"/>
  <c r="AH30" i="76" s="1"/>
  <c r="M87" i="72" s="1"/>
  <c r="AH29" i="76" a="1"/>
  <c r="AH29" i="76" s="1"/>
  <c r="M86" i="72" s="1"/>
  <c r="AH28" i="76" a="1"/>
  <c r="AH28" i="76" s="1"/>
  <c r="M85" i="72" s="1"/>
  <c r="AH27" i="76" a="1"/>
  <c r="AH27" i="76" s="1"/>
  <c r="M84" i="72" s="1"/>
  <c r="AH26" i="76" a="1"/>
  <c r="AH26" i="76" s="1"/>
  <c r="M83" i="72" s="1"/>
  <c r="AH25" i="76" a="1"/>
  <c r="AH25" i="76" s="1"/>
  <c r="M82" i="72" s="1"/>
  <c r="AH24" i="76" a="1"/>
  <c r="AH24" i="76" s="1"/>
  <c r="M81" i="72" s="1"/>
  <c r="AH23" i="76" a="1"/>
  <c r="AH23" i="76" s="1"/>
  <c r="M80" i="72" s="1"/>
  <c r="AH22" i="76" a="1"/>
  <c r="AH22" i="76" s="1"/>
  <c r="M79" i="72" s="1"/>
  <c r="AH21" i="76" a="1"/>
  <c r="AH21" i="76" s="1"/>
  <c r="M78" i="72" s="1"/>
  <c r="AH20" i="76" a="1"/>
  <c r="AH20" i="76" s="1"/>
  <c r="M77" i="72" s="1"/>
  <c r="AH19" i="76" a="1"/>
  <c r="AH19" i="76" s="1"/>
  <c r="M76" i="72" s="1"/>
  <c r="AH18" i="76" a="1"/>
  <c r="AH18" i="76" s="1"/>
  <c r="M75" i="72" s="1"/>
  <c r="AH17" i="76" a="1"/>
  <c r="AH17" i="76" s="1"/>
  <c r="M74" i="72" s="1"/>
  <c r="AH16" i="76" a="1"/>
  <c r="AH16" i="76" s="1"/>
  <c r="M73" i="72" s="1"/>
  <c r="AH15" i="76" a="1"/>
  <c r="AH15" i="76" s="1"/>
  <c r="M72" i="72" s="1"/>
  <c r="AH14" i="76" a="1"/>
  <c r="AH14" i="76" s="1"/>
  <c r="M71" i="72" s="1"/>
  <c r="AH13" i="76" a="1"/>
  <c r="AH13" i="76" s="1"/>
  <c r="M70" i="72" s="1"/>
  <c r="AH12" i="76" a="1"/>
  <c r="AH12" i="76" s="1"/>
  <c r="M67" i="72" s="1"/>
  <c r="AH11" i="76" a="1"/>
  <c r="AH11" i="76" s="1"/>
  <c r="M66" i="72" s="1"/>
  <c r="AH10" i="76" a="1"/>
  <c r="AH10" i="76" s="1"/>
  <c r="M65" i="72" s="1"/>
  <c r="AH9" i="76" a="1"/>
  <c r="AH9" i="76" s="1"/>
  <c r="M64" i="72" s="1"/>
  <c r="AH8" i="76" a="1"/>
  <c r="AH8" i="76" s="1"/>
  <c r="M63" i="72" s="1"/>
  <c r="AH7" i="76" a="1"/>
  <c r="AH7" i="76" s="1"/>
  <c r="M62" i="72" s="1"/>
  <c r="AH6" i="76" a="1"/>
  <c r="AH6" i="76" s="1"/>
  <c r="AH40" i="75" a="1"/>
  <c r="AH40" i="75" s="1"/>
  <c r="AH39" i="75" a="1"/>
  <c r="AH39" i="75" s="1"/>
  <c r="AH38" i="75" a="1"/>
  <c r="AH38" i="75" s="1"/>
  <c r="L97" i="72" s="1"/>
  <c r="AH37" i="75" a="1"/>
  <c r="AH37" i="75" s="1"/>
  <c r="L96" i="72" s="1"/>
  <c r="AH36" i="75" a="1"/>
  <c r="AH36" i="75" s="1"/>
  <c r="L95" i="72" s="1"/>
  <c r="AH35" i="75" a="1"/>
  <c r="AH35" i="75" s="1"/>
  <c r="L94" i="72" s="1"/>
  <c r="AH34" i="75" a="1"/>
  <c r="AH34" i="75" s="1"/>
  <c r="L93" i="72" s="1"/>
  <c r="AH33" i="75" a="1"/>
  <c r="AH33" i="75" s="1"/>
  <c r="L92" i="72" s="1"/>
  <c r="AH32" i="75" a="1"/>
  <c r="AH32" i="75" s="1"/>
  <c r="L91" i="72" s="1"/>
  <c r="AH31" i="75" a="1"/>
  <c r="AH31" i="75" s="1"/>
  <c r="L88" i="72" s="1"/>
  <c r="AH30" i="75" a="1"/>
  <c r="AH30" i="75" s="1"/>
  <c r="L87" i="72" s="1"/>
  <c r="AH29" i="75" a="1"/>
  <c r="AH29" i="75" s="1"/>
  <c r="L86" i="72" s="1"/>
  <c r="AH28" i="75" a="1"/>
  <c r="AH28" i="75" s="1"/>
  <c r="L85" i="72" s="1"/>
  <c r="AH27" i="75" a="1"/>
  <c r="AH27" i="75" s="1"/>
  <c r="L84" i="72" s="1"/>
  <c r="AH26" i="75" a="1"/>
  <c r="AH26" i="75" s="1"/>
  <c r="L83" i="72" s="1"/>
  <c r="AH25" i="75" a="1"/>
  <c r="AH25" i="75" s="1"/>
  <c r="L82" i="72" s="1"/>
  <c r="AH24" i="75" a="1"/>
  <c r="AH24" i="75" s="1"/>
  <c r="L81" i="72" s="1"/>
  <c r="AH23" i="75" a="1"/>
  <c r="AH23" i="75" s="1"/>
  <c r="L80" i="72" s="1"/>
  <c r="AH22" i="75" a="1"/>
  <c r="AH22" i="75" s="1"/>
  <c r="L79" i="72" s="1"/>
  <c r="AH21" i="75" a="1"/>
  <c r="AH21" i="75" s="1"/>
  <c r="L78" i="72" s="1"/>
  <c r="AH20" i="75" a="1"/>
  <c r="AH20" i="75" s="1"/>
  <c r="L77" i="72" s="1"/>
  <c r="AH19" i="75" a="1"/>
  <c r="AH19" i="75" s="1"/>
  <c r="L76" i="72" s="1"/>
  <c r="AH18" i="75" a="1"/>
  <c r="AH18" i="75" s="1"/>
  <c r="L75" i="72" s="1"/>
  <c r="AH17" i="75" a="1"/>
  <c r="AH17" i="75" s="1"/>
  <c r="L74" i="72" s="1"/>
  <c r="AH16" i="75" a="1"/>
  <c r="AH16" i="75" s="1"/>
  <c r="L73" i="72" s="1"/>
  <c r="AH15" i="75" a="1"/>
  <c r="AH15" i="75" s="1"/>
  <c r="L72" i="72" s="1"/>
  <c r="AH14" i="75" a="1"/>
  <c r="AH14" i="75" s="1"/>
  <c r="L71" i="72" s="1"/>
  <c r="AH13" i="75" a="1"/>
  <c r="AH13" i="75" s="1"/>
  <c r="L70" i="72" s="1"/>
  <c r="AH12" i="75" a="1"/>
  <c r="AH12" i="75" s="1"/>
  <c r="L67" i="72" s="1"/>
  <c r="J12" i="75"/>
  <c r="AH11" i="75" a="1"/>
  <c r="AH11" i="75" s="1"/>
  <c r="L66" i="72" s="1"/>
  <c r="AH10" i="75" a="1"/>
  <c r="AH10" i="75" s="1"/>
  <c r="L65" i="72" s="1"/>
  <c r="AH9" i="75" a="1"/>
  <c r="AH9" i="75" s="1"/>
  <c r="L64" i="72" s="1"/>
  <c r="AH8" i="75" a="1"/>
  <c r="AH8" i="75" s="1"/>
  <c r="L63" i="72" s="1"/>
  <c r="AH7" i="75" a="1"/>
  <c r="AH7" i="75" s="1"/>
  <c r="L62" i="72" s="1"/>
  <c r="AH6" i="75" a="1"/>
  <c r="AH6" i="75" s="1"/>
  <c r="AH40" i="74" a="1"/>
  <c r="AH40" i="74" s="1"/>
  <c r="AH39" i="74" a="1"/>
  <c r="AH39" i="74" s="1"/>
  <c r="AH38" i="74" a="1"/>
  <c r="AH38" i="74" s="1"/>
  <c r="K97" i="72" s="1"/>
  <c r="AH37" i="74" a="1"/>
  <c r="AH37" i="74" s="1"/>
  <c r="K96" i="72" s="1"/>
  <c r="AH36" i="74" a="1"/>
  <c r="AH36" i="74" s="1"/>
  <c r="K95" i="72" s="1"/>
  <c r="AH35" i="74" a="1"/>
  <c r="AH35" i="74" s="1"/>
  <c r="K94" i="72" s="1"/>
  <c r="AH34" i="74" a="1"/>
  <c r="AH34" i="74" s="1"/>
  <c r="K93" i="72" s="1"/>
  <c r="AH33" i="74" a="1"/>
  <c r="AH33" i="74" s="1"/>
  <c r="K92" i="72" s="1"/>
  <c r="AH32" i="74" a="1"/>
  <c r="AH32" i="74" s="1"/>
  <c r="K91" i="72" s="1"/>
  <c r="AH31" i="74" a="1"/>
  <c r="AH31" i="74" s="1"/>
  <c r="K88" i="72" s="1"/>
  <c r="AH30" i="74" a="1"/>
  <c r="AH30" i="74" s="1"/>
  <c r="K87" i="72" s="1"/>
  <c r="AH29" i="74" a="1"/>
  <c r="AH29" i="74" s="1"/>
  <c r="K86" i="72" s="1"/>
  <c r="AH28" i="74" a="1"/>
  <c r="AH28" i="74" s="1"/>
  <c r="K85" i="72" s="1"/>
  <c r="AH27" i="74" a="1"/>
  <c r="AH27" i="74" s="1"/>
  <c r="K84" i="72" s="1"/>
  <c r="AH26" i="74" a="1"/>
  <c r="AH26" i="74" s="1"/>
  <c r="K83" i="72" s="1"/>
  <c r="AH25" i="74" a="1"/>
  <c r="AH25" i="74" s="1"/>
  <c r="K82" i="72" s="1"/>
  <c r="AH24" i="74" a="1"/>
  <c r="AH24" i="74" s="1"/>
  <c r="K81" i="72" s="1"/>
  <c r="AH23" i="74" a="1"/>
  <c r="AH23" i="74" s="1"/>
  <c r="K80" i="72" s="1"/>
  <c r="AH22" i="74" a="1"/>
  <c r="AH22" i="74" s="1"/>
  <c r="K79" i="72" s="1"/>
  <c r="AH21" i="74" a="1"/>
  <c r="AH21" i="74" s="1"/>
  <c r="K78" i="72" s="1"/>
  <c r="AH20" i="74" a="1"/>
  <c r="AH20" i="74" s="1"/>
  <c r="K77" i="72" s="1"/>
  <c r="AH19" i="74" a="1"/>
  <c r="AH19" i="74" s="1"/>
  <c r="K76" i="72" s="1"/>
  <c r="AH18" i="74" a="1"/>
  <c r="AH18" i="74" s="1"/>
  <c r="K75" i="72" s="1"/>
  <c r="AH17" i="74" a="1"/>
  <c r="AH17" i="74" s="1"/>
  <c r="K74" i="72" s="1"/>
  <c r="AH16" i="74" a="1"/>
  <c r="AH16" i="74" s="1"/>
  <c r="K73" i="72" s="1"/>
  <c r="AH15" i="74" a="1"/>
  <c r="AH15" i="74" s="1"/>
  <c r="K72" i="72" s="1"/>
  <c r="AH14" i="74" a="1"/>
  <c r="AH14" i="74" s="1"/>
  <c r="K71" i="72" s="1"/>
  <c r="AH13" i="74" a="1"/>
  <c r="AH13" i="74" s="1"/>
  <c r="K70" i="72" s="1"/>
  <c r="AH12" i="74" a="1"/>
  <c r="AH12" i="74" s="1"/>
  <c r="K67" i="72" s="1"/>
  <c r="AH11" i="74" a="1"/>
  <c r="AH11" i="74" s="1"/>
  <c r="K66" i="72" s="1"/>
  <c r="AH10" i="74" a="1"/>
  <c r="AH10" i="74" s="1"/>
  <c r="K65" i="72" s="1"/>
  <c r="AH9" i="74" a="1"/>
  <c r="AH9" i="74" s="1"/>
  <c r="K64" i="72" s="1"/>
  <c r="AH8" i="74" a="1"/>
  <c r="AH8" i="74" s="1"/>
  <c r="K63" i="72" s="1"/>
  <c r="AH7" i="74" a="1"/>
  <c r="AH7" i="74" s="1"/>
  <c r="K62" i="72" s="1"/>
  <c r="AH6" i="74" a="1"/>
  <c r="AH6" i="74" s="1"/>
  <c r="AH40" i="73" a="1"/>
  <c r="AH40" i="73" s="1"/>
  <c r="AH39" i="73" a="1"/>
  <c r="AH39" i="73" s="1"/>
  <c r="AH38" i="73" a="1"/>
  <c r="AH38" i="73" s="1"/>
  <c r="J97" i="72" s="1"/>
  <c r="AH37" i="73" a="1"/>
  <c r="AH37" i="73" s="1"/>
  <c r="J96" i="72" s="1"/>
  <c r="AH36" i="73" a="1"/>
  <c r="AH36" i="73" s="1"/>
  <c r="J95" i="72" s="1"/>
  <c r="AH35" i="73" a="1"/>
  <c r="AH35" i="73" s="1"/>
  <c r="J94" i="72" s="1"/>
  <c r="AH34" i="73" a="1"/>
  <c r="AH34" i="73" s="1"/>
  <c r="J93" i="72" s="1"/>
  <c r="AH33" i="73" a="1"/>
  <c r="AH33" i="73" s="1"/>
  <c r="J92" i="72" s="1"/>
  <c r="AH32" i="73" a="1"/>
  <c r="AH32" i="73" s="1"/>
  <c r="J91" i="72" s="1"/>
  <c r="AH31" i="73" a="1"/>
  <c r="AH31" i="73" s="1"/>
  <c r="J88" i="72" s="1"/>
  <c r="AH30" i="73" a="1"/>
  <c r="AH30" i="73" s="1"/>
  <c r="J87" i="72" s="1"/>
  <c r="AH29" i="73" a="1"/>
  <c r="AH29" i="73" s="1"/>
  <c r="J86" i="72" s="1"/>
  <c r="AH28" i="73" a="1"/>
  <c r="AH28" i="73" s="1"/>
  <c r="J85" i="72" s="1"/>
  <c r="AH27" i="73" a="1"/>
  <c r="AH27" i="73" s="1"/>
  <c r="J84" i="72" s="1"/>
  <c r="AH26" i="73" a="1"/>
  <c r="AH26" i="73" s="1"/>
  <c r="J83" i="72" s="1"/>
  <c r="AH25" i="73" a="1"/>
  <c r="AH25" i="73" s="1"/>
  <c r="J82" i="72" s="1"/>
  <c r="AH24" i="73" a="1"/>
  <c r="AH24" i="73" s="1"/>
  <c r="J81" i="72" s="1"/>
  <c r="AH23" i="73" a="1"/>
  <c r="AH23" i="73" s="1"/>
  <c r="J80" i="72" s="1"/>
  <c r="AH22" i="73" a="1"/>
  <c r="AH22" i="73" s="1"/>
  <c r="J79" i="72" s="1"/>
  <c r="AH21" i="73" a="1"/>
  <c r="AH21" i="73" s="1"/>
  <c r="J78" i="72" s="1"/>
  <c r="AH20" i="73" a="1"/>
  <c r="AH20" i="73" s="1"/>
  <c r="J77" i="72" s="1"/>
  <c r="AH19" i="73" a="1"/>
  <c r="AH19" i="73" s="1"/>
  <c r="J76" i="72" s="1"/>
  <c r="AH18" i="73" a="1"/>
  <c r="AH18" i="73" s="1"/>
  <c r="J75" i="72" s="1"/>
  <c r="AH17" i="73" a="1"/>
  <c r="AH17" i="73" s="1"/>
  <c r="J74" i="72" s="1"/>
  <c r="AH16" i="73" a="1"/>
  <c r="AH16" i="73" s="1"/>
  <c r="J73" i="72" s="1"/>
  <c r="AH15" i="73" a="1"/>
  <c r="AH15" i="73" s="1"/>
  <c r="J72" i="72" s="1"/>
  <c r="AH14" i="73" a="1"/>
  <c r="AH14" i="73" s="1"/>
  <c r="J71" i="72" s="1"/>
  <c r="AH13" i="73" a="1"/>
  <c r="AH13" i="73" s="1"/>
  <c r="J70" i="72" s="1"/>
  <c r="AH12" i="73" a="1"/>
  <c r="AH12" i="73" s="1"/>
  <c r="J67" i="72" s="1"/>
  <c r="J12" i="73"/>
  <c r="AH11" i="73" a="1"/>
  <c r="AH11" i="73" s="1"/>
  <c r="J66" i="72" s="1"/>
  <c r="AH10" i="73" a="1"/>
  <c r="AH10" i="73" s="1"/>
  <c r="J65" i="72" s="1"/>
  <c r="AH9" i="73" a="1"/>
  <c r="AH9" i="73" s="1"/>
  <c r="J64" i="72" s="1"/>
  <c r="AH8" i="73" a="1"/>
  <c r="AH8" i="73" s="1"/>
  <c r="J63" i="72" s="1"/>
  <c r="AH7" i="73" a="1"/>
  <c r="AH7" i="73" s="1"/>
  <c r="J62" i="72" s="1"/>
  <c r="AH6" i="73" a="1"/>
  <c r="AH6" i="73" s="1"/>
  <c r="E97" i="72"/>
  <c r="E96" i="72"/>
  <c r="E95" i="72"/>
  <c r="E94" i="72"/>
  <c r="E93" i="72"/>
  <c r="E92" i="72"/>
  <c r="E91" i="72"/>
  <c r="F88" i="72"/>
  <c r="F87" i="72"/>
  <c r="F86" i="72"/>
  <c r="F85" i="72"/>
  <c r="F84" i="72"/>
  <c r="F83" i="72"/>
  <c r="F82" i="72"/>
  <c r="F81" i="72"/>
  <c r="F80" i="72"/>
  <c r="F79" i="72"/>
  <c r="F78" i="72"/>
  <c r="F77" i="72"/>
  <c r="F76" i="72"/>
  <c r="F75" i="72"/>
  <c r="F74" i="72"/>
  <c r="F73" i="72"/>
  <c r="F72" i="72"/>
  <c r="F71" i="72"/>
  <c r="F70" i="72"/>
  <c r="F67" i="72"/>
  <c r="E67" i="72" s="1"/>
  <c r="F66" i="72"/>
  <c r="E66" i="72" s="1"/>
  <c r="F65" i="72"/>
  <c r="E65" i="72" s="1"/>
  <c r="F64" i="72"/>
  <c r="E64" i="72" s="1"/>
  <c r="F63" i="72"/>
  <c r="E63" i="72" s="1"/>
  <c r="F62" i="72"/>
  <c r="E62" i="72" s="1"/>
  <c r="F51" i="72"/>
  <c r="F105" i="72" s="1"/>
  <c r="E105" i="72" s="1"/>
  <c r="E49" i="72"/>
  <c r="E48" i="72"/>
  <c r="E45" i="72"/>
  <c r="E44" i="72"/>
  <c r="E38" i="72"/>
  <c r="F38" i="72" s="1"/>
  <c r="E37" i="72"/>
  <c r="E25" i="72"/>
  <c r="F25" i="72" s="1"/>
  <c r="E24" i="72"/>
  <c r="F31" i="72"/>
  <c r="N12" i="73" l="1"/>
  <c r="R12" i="73" s="1"/>
  <c r="V12" i="73" s="1"/>
  <c r="Z12" i="73" s="1"/>
  <c r="R12" i="75"/>
  <c r="Z12" i="75" s="1"/>
  <c r="B20" i="75" s="1"/>
  <c r="F20" i="75" s="1"/>
  <c r="J20" i="75" s="1"/>
  <c r="N20" i="75" s="1"/>
  <c r="R20" i="75" s="1"/>
  <c r="V20" i="75" s="1"/>
  <c r="Z20" i="75" s="1"/>
  <c r="B28" i="75" s="1"/>
  <c r="F28" i="75" s="1"/>
  <c r="J28" i="75" s="1"/>
  <c r="N28" i="75" s="1"/>
  <c r="R28" i="75" s="1"/>
  <c r="Z28" i="75" s="1"/>
  <c r="B36" i="75" s="1"/>
  <c r="F36" i="75" s="1"/>
  <c r="J36" i="75" s="1"/>
  <c r="N36" i="75" s="1"/>
  <c r="R36" i="75" s="1"/>
  <c r="V36" i="75" s="1"/>
  <c r="Z36" i="75" s="1"/>
  <c r="B44" i="75" s="1"/>
  <c r="F44" i="75" s="1"/>
  <c r="F52" i="82"/>
  <c r="J52" i="82" s="1"/>
  <c r="N52" i="82" s="1"/>
  <c r="R52" i="82" s="1"/>
  <c r="V52" i="82" s="1"/>
  <c r="Z52" i="82" s="1"/>
  <c r="N52" i="84"/>
  <c r="R52" i="84" s="1"/>
  <c r="V52" i="84" s="1"/>
  <c r="Z52" i="84" s="1"/>
  <c r="F52" i="83"/>
  <c r="J52" i="83" s="1"/>
  <c r="N52" i="83" s="1"/>
  <c r="R52" i="83" s="1"/>
  <c r="V52" i="83" s="1"/>
  <c r="Z52" i="83" s="1"/>
  <c r="N52" i="80"/>
  <c r="R52" i="80" s="1"/>
  <c r="V52" i="80" s="1"/>
  <c r="Z52" i="80" s="1"/>
  <c r="Z12" i="74"/>
  <c r="B20" i="74" s="1"/>
  <c r="F20" i="74" s="1"/>
  <c r="J20" i="74" s="1"/>
  <c r="N20" i="74" s="1"/>
  <c r="R20" i="74" s="1"/>
  <c r="V20" i="74" s="1"/>
  <c r="Z20" i="74" s="1"/>
  <c r="B28" i="74" s="1"/>
  <c r="F28" i="74" s="1"/>
  <c r="J28" i="74" s="1"/>
  <c r="N28" i="74" s="1"/>
  <c r="R28" i="74" s="1"/>
  <c r="Z28" i="74" s="1"/>
  <c r="B36" i="74" s="1"/>
  <c r="F36" i="74" s="1"/>
  <c r="J36" i="74" s="1"/>
  <c r="N36" i="74" s="1"/>
  <c r="R36" i="74" s="1"/>
  <c r="V36" i="74" s="1"/>
  <c r="Z36" i="74" s="1"/>
  <c r="B44" i="74" s="1"/>
  <c r="F44" i="74" s="1"/>
  <c r="J44" i="74" s="1"/>
  <c r="B20" i="77"/>
  <c r="F20" i="77" s="1"/>
  <c r="J20" i="77" s="1"/>
  <c r="N20" i="77" s="1"/>
  <c r="R20" i="77" s="1"/>
  <c r="V20" i="77" s="1"/>
  <c r="Z20" i="77" s="1"/>
  <c r="B28" i="77" s="1"/>
  <c r="F28" i="77" s="1"/>
  <c r="J28" i="77" s="1"/>
  <c r="N28" i="77" s="1"/>
  <c r="R28" i="77" s="1"/>
  <c r="V28" i="77" s="1"/>
  <c r="Z28" i="77" s="1"/>
  <c r="B36" i="77" s="1"/>
  <c r="F36" i="77" s="1"/>
  <c r="J36" i="77" s="1"/>
  <c r="N36" i="77" s="1"/>
  <c r="R36" i="77" s="1"/>
  <c r="V36" i="77" s="1"/>
  <c r="Z36" i="77" s="1"/>
  <c r="B44" i="77" s="1"/>
  <c r="F44" i="77" s="1"/>
  <c r="J44" i="77" s="1"/>
  <c r="B52" i="77" s="1"/>
  <c r="B20" i="76"/>
  <c r="F20" i="76" s="1"/>
  <c r="J20" i="76" s="1"/>
  <c r="N20" i="76" s="1"/>
  <c r="R20" i="76" s="1"/>
  <c r="V20" i="76" s="1"/>
  <c r="Z20" i="76" s="1"/>
  <c r="B28" i="76" s="1"/>
  <c r="F28" i="76" s="1"/>
  <c r="J28" i="76" s="1"/>
  <c r="N28" i="76" s="1"/>
  <c r="R28" i="76" s="1"/>
  <c r="F20" i="73"/>
  <c r="J20" i="73" s="1"/>
  <c r="N20" i="73" s="1"/>
  <c r="R20" i="73" s="1"/>
  <c r="Z20" i="73" s="1"/>
  <c r="B28" i="73" s="1"/>
  <c r="F28" i="73" s="1"/>
  <c r="J28" i="73" s="1"/>
  <c r="N28" i="73" s="1"/>
  <c r="R28" i="73" s="1"/>
  <c r="V28" i="73" s="1"/>
  <c r="Z28" i="73" s="1"/>
  <c r="B36" i="73" s="1"/>
  <c r="F36" i="73" s="1"/>
  <c r="J36" i="73" s="1"/>
  <c r="N36" i="73" s="1"/>
  <c r="R36" i="73" s="1"/>
  <c r="Z36" i="73" s="1"/>
  <c r="N99" i="72"/>
  <c r="M99" i="72"/>
  <c r="L99" i="72"/>
  <c r="K99" i="72"/>
  <c r="J99" i="72"/>
  <c r="E31" i="72"/>
  <c r="D31" i="72"/>
  <c r="F40" i="72"/>
  <c r="F106" i="72" s="1"/>
  <c r="E106" i="72" s="1"/>
  <c r="E9" i="72"/>
  <c r="F24" i="72"/>
  <c r="F27" i="72" s="1"/>
  <c r="E27" i="72" s="1"/>
  <c r="E99" i="72"/>
  <c r="F99" i="72" s="1"/>
  <c r="G65" i="72" s="1"/>
  <c r="F32" i="72"/>
  <c r="F56" i="72"/>
  <c r="D56" i="72" s="1"/>
  <c r="AH40" i="71" a="1"/>
  <c r="AH40" i="71" s="1"/>
  <c r="AH39" i="71" a="1"/>
  <c r="AH39" i="71" s="1"/>
  <c r="AH38" i="71" a="1"/>
  <c r="AH38" i="71" s="1"/>
  <c r="I97" i="72" s="1"/>
  <c r="U97" i="72" s="1"/>
  <c r="AH37" i="71" a="1"/>
  <c r="AH37" i="71" s="1"/>
  <c r="I96" i="72" s="1"/>
  <c r="U96" i="72" s="1"/>
  <c r="AH36" i="71" a="1"/>
  <c r="AH36" i="71" s="1"/>
  <c r="I95" i="72" s="1"/>
  <c r="U95" i="72" s="1"/>
  <c r="AH35" i="71" a="1"/>
  <c r="AH35" i="71" s="1"/>
  <c r="I94" i="72" s="1"/>
  <c r="U94" i="72" s="1"/>
  <c r="AH34" i="71" a="1"/>
  <c r="AH34" i="71" s="1"/>
  <c r="I93" i="72" s="1"/>
  <c r="U93" i="72" s="1"/>
  <c r="AH33" i="71" a="1"/>
  <c r="AH33" i="71" s="1"/>
  <c r="I92" i="72" s="1"/>
  <c r="U92" i="72" s="1"/>
  <c r="AH32" i="71" a="1"/>
  <c r="AH32" i="71" s="1"/>
  <c r="I91" i="72" s="1"/>
  <c r="U91" i="72" s="1"/>
  <c r="AH31" i="71" a="1"/>
  <c r="AH31" i="71" s="1"/>
  <c r="I88" i="72" s="1"/>
  <c r="U88" i="72" s="1"/>
  <c r="AH30" i="71" a="1"/>
  <c r="AH30" i="71" s="1"/>
  <c r="I87" i="72" s="1"/>
  <c r="U87" i="72" s="1"/>
  <c r="AH29" i="71" a="1"/>
  <c r="AH29" i="71" s="1"/>
  <c r="I86" i="72" s="1"/>
  <c r="U86" i="72" s="1"/>
  <c r="AH28" i="71" a="1"/>
  <c r="AH28" i="71" s="1"/>
  <c r="I85" i="72" s="1"/>
  <c r="U85" i="72" s="1"/>
  <c r="AH27" i="71" a="1"/>
  <c r="AH27" i="71" s="1"/>
  <c r="I84" i="72" s="1"/>
  <c r="U84" i="72" s="1"/>
  <c r="AH26" i="71" a="1"/>
  <c r="AH26" i="71" s="1"/>
  <c r="I83" i="72" s="1"/>
  <c r="U83" i="72" s="1"/>
  <c r="AH25" i="71" a="1"/>
  <c r="AH25" i="71" s="1"/>
  <c r="I82" i="72" s="1"/>
  <c r="U82" i="72" s="1"/>
  <c r="AH24" i="71" a="1"/>
  <c r="AH24" i="71" s="1"/>
  <c r="I81" i="72" s="1"/>
  <c r="U81" i="72" s="1"/>
  <c r="AH23" i="71" a="1"/>
  <c r="AH23" i="71" s="1"/>
  <c r="I80" i="72" s="1"/>
  <c r="U80" i="72" s="1"/>
  <c r="AH22" i="71" a="1"/>
  <c r="AH22" i="71" s="1"/>
  <c r="I79" i="72" s="1"/>
  <c r="U79" i="72" s="1"/>
  <c r="AH21" i="71" a="1"/>
  <c r="AH21" i="71" s="1"/>
  <c r="I78" i="72" s="1"/>
  <c r="U78" i="72" s="1"/>
  <c r="AH20" i="71" a="1"/>
  <c r="AH20" i="71" s="1"/>
  <c r="I77" i="72" s="1"/>
  <c r="U77" i="72" s="1"/>
  <c r="AH19" i="71" a="1"/>
  <c r="AH19" i="71" s="1"/>
  <c r="I76" i="72" s="1"/>
  <c r="U76" i="72" s="1"/>
  <c r="AH18" i="71" a="1"/>
  <c r="AH18" i="71" s="1"/>
  <c r="I75" i="72" s="1"/>
  <c r="U75" i="72" s="1"/>
  <c r="AH17" i="71" a="1"/>
  <c r="AH17" i="71" s="1"/>
  <c r="I74" i="72" s="1"/>
  <c r="U74" i="72" s="1"/>
  <c r="AH16" i="71" a="1"/>
  <c r="AH16" i="71" s="1"/>
  <c r="I73" i="72" s="1"/>
  <c r="U73" i="72" s="1"/>
  <c r="AH15" i="71" a="1"/>
  <c r="AH15" i="71" s="1"/>
  <c r="I72" i="72" s="1"/>
  <c r="U72" i="72" s="1"/>
  <c r="AH14" i="71" a="1"/>
  <c r="AH14" i="71" s="1"/>
  <c r="I71" i="72" s="1"/>
  <c r="U71" i="72" s="1"/>
  <c r="AH13" i="71" a="1"/>
  <c r="AH13" i="71" s="1"/>
  <c r="I70" i="72" s="1"/>
  <c r="U70" i="72" s="1"/>
  <c r="AH12" i="71" a="1"/>
  <c r="AH12" i="71" s="1"/>
  <c r="I67" i="72" s="1"/>
  <c r="U67" i="72" s="1"/>
  <c r="AH11" i="71" a="1"/>
  <c r="AH11" i="71" s="1"/>
  <c r="I66" i="72" s="1"/>
  <c r="U66" i="72" s="1"/>
  <c r="AH10" i="71" a="1"/>
  <c r="AH10" i="71" s="1"/>
  <c r="I65" i="72" s="1"/>
  <c r="U65" i="72" s="1"/>
  <c r="AH9" i="71" a="1"/>
  <c r="AH9" i="71" s="1"/>
  <c r="I64" i="72" s="1"/>
  <c r="U64" i="72" s="1"/>
  <c r="AH8" i="71" a="1"/>
  <c r="AH8" i="71" s="1"/>
  <c r="I63" i="72" s="1"/>
  <c r="U63" i="72" s="1"/>
  <c r="AH7" i="71" a="1"/>
  <c r="AH7" i="71" s="1"/>
  <c r="I62" i="72" s="1"/>
  <c r="AH6" i="71" a="1"/>
  <c r="AH6" i="71" s="1"/>
  <c r="V28" i="76" l="1"/>
  <c r="Z28" i="76" s="1"/>
  <c r="B36" i="76" s="1"/>
  <c r="F36" i="76" s="1"/>
  <c r="J36" i="76" s="1"/>
  <c r="N36" i="76" s="1"/>
  <c r="R36" i="76" s="1"/>
  <c r="V36" i="76" s="1"/>
  <c r="Z36" i="76" s="1"/>
  <c r="B44" i="76" s="1"/>
  <c r="F44" i="76" s="1"/>
  <c r="J44" i="76" s="1"/>
  <c r="N44" i="76" s="1"/>
  <c r="R44" i="76" s="1"/>
  <c r="V44" i="76" s="1"/>
  <c r="Z44" i="76" s="1"/>
  <c r="B52" i="76" s="1"/>
  <c r="B52" i="75"/>
  <c r="F52" i="75" s="1"/>
  <c r="J52" i="75" s="1"/>
  <c r="N52" i="75" s="1"/>
  <c r="R52" i="75" s="1"/>
  <c r="V52" i="75" s="1"/>
  <c r="Z52" i="75" s="1"/>
  <c r="J44" i="75"/>
  <c r="N44" i="75" s="1"/>
  <c r="R44" i="75" s="1"/>
  <c r="J52" i="77"/>
  <c r="N52" i="77" s="1"/>
  <c r="R52" i="77" s="1"/>
  <c r="V52" i="77" s="1"/>
  <c r="Z52" i="77" s="1"/>
  <c r="I99" i="72"/>
  <c r="B52" i="74"/>
  <c r="B44" i="73"/>
  <c r="F44" i="73" s="1"/>
  <c r="J44" i="73" s="1"/>
  <c r="N44" i="73" s="1"/>
  <c r="R44" i="73" s="1"/>
  <c r="V44" i="73" s="1"/>
  <c r="Z44" i="73" s="1"/>
  <c r="Z12" i="71"/>
  <c r="B20" i="71" s="1"/>
  <c r="F20" i="71" s="1"/>
  <c r="J20" i="71" s="1"/>
  <c r="N20" i="71" s="1"/>
  <c r="R20" i="71" s="1"/>
  <c r="V20" i="71" s="1"/>
  <c r="Z20" i="71" s="1"/>
  <c r="B28" i="71" s="1"/>
  <c r="F28" i="71" s="1"/>
  <c r="J28" i="71" s="1"/>
  <c r="N28" i="71" s="1"/>
  <c r="R28" i="71" s="1"/>
  <c r="V28" i="71" s="1"/>
  <c r="Z28" i="71" s="1"/>
  <c r="B36" i="71" s="1"/>
  <c r="F36" i="71" s="1"/>
  <c r="J36" i="71" s="1"/>
  <c r="N36" i="71" s="1"/>
  <c r="R36" i="71" s="1"/>
  <c r="V36" i="71" s="1"/>
  <c r="Z36" i="71" s="1"/>
  <c r="B44" i="71" s="1"/>
  <c r="F44" i="71" s="1"/>
  <c r="J44" i="71" s="1"/>
  <c r="U62" i="72"/>
  <c r="E40" i="72"/>
  <c r="F104" i="72"/>
  <c r="E104" i="72" s="1"/>
  <c r="D32" i="72"/>
  <c r="F55" i="72"/>
  <c r="F19" i="72"/>
  <c r="H66" i="72" s="1"/>
  <c r="G76" i="72"/>
  <c r="G70" i="72"/>
  <c r="G79" i="72"/>
  <c r="G97" i="72"/>
  <c r="G72" i="72"/>
  <c r="G93" i="72"/>
  <c r="G96" i="72"/>
  <c r="G87" i="72"/>
  <c r="G67" i="72"/>
  <c r="G83" i="72"/>
  <c r="G78" i="72"/>
  <c r="G63" i="72"/>
  <c r="G74" i="72"/>
  <c r="G80" i="72"/>
  <c r="G95" i="72"/>
  <c r="E19" i="72"/>
  <c r="G82" i="72"/>
  <c r="G94" i="72"/>
  <c r="G81" i="72"/>
  <c r="G85" i="72"/>
  <c r="G71" i="72"/>
  <c r="G62" i="72"/>
  <c r="G73" i="72"/>
  <c r="G84" i="72"/>
  <c r="G64" i="72"/>
  <c r="G91" i="72"/>
  <c r="G77" i="72"/>
  <c r="G75" i="72"/>
  <c r="G86" i="72"/>
  <c r="G88" i="72"/>
  <c r="G92" i="72"/>
  <c r="G66" i="72"/>
  <c r="F33" i="72"/>
  <c r="E32" i="72"/>
  <c r="E33" i="72" s="1"/>
  <c r="E56" i="72"/>
  <c r="N44" i="71" l="1"/>
  <c r="R44" i="71" s="1"/>
  <c r="F52" i="73"/>
  <c r="J52" i="73" s="1"/>
  <c r="N52" i="73" s="1"/>
  <c r="R52" i="73" s="1"/>
  <c r="V52" i="73" s="1"/>
  <c r="Z52" i="73" s="1"/>
  <c r="F52" i="71"/>
  <c r="H63" i="72"/>
  <c r="H97" i="72"/>
  <c r="H84" i="72"/>
  <c r="H81" i="72"/>
  <c r="H86" i="72"/>
  <c r="H96" i="72"/>
  <c r="H70" i="72"/>
  <c r="H78" i="72"/>
  <c r="E55" i="72"/>
  <c r="D55" i="72"/>
  <c r="E58" i="72" s="1"/>
  <c r="H74" i="72"/>
  <c r="H88" i="72"/>
  <c r="H83" i="72"/>
  <c r="H67" i="72"/>
  <c r="H71" i="72"/>
  <c r="H85" i="72"/>
  <c r="H80" i="72"/>
  <c r="H79" i="72"/>
  <c r="H65" i="72"/>
  <c r="H94" i="72"/>
  <c r="H75" i="72"/>
  <c r="H76" i="72"/>
  <c r="H82" i="72"/>
  <c r="F58" i="72"/>
  <c r="F103" i="72" s="1"/>
  <c r="E103" i="72" s="1"/>
  <c r="H93" i="72"/>
  <c r="H77" i="72"/>
  <c r="H62" i="72"/>
  <c r="H92" i="72"/>
  <c r="H73" i="72"/>
  <c r="H91" i="72"/>
  <c r="H64" i="72"/>
  <c r="H95" i="72"/>
  <c r="H87" i="72"/>
  <c r="H72" i="72"/>
  <c r="J52" i="76" l="1"/>
  <c r="N52" i="76" s="1"/>
  <c r="R52" i="76" s="1"/>
  <c r="V52" i="76" s="1"/>
  <c r="Z52" i="76" s="1"/>
  <c r="J52" i="74"/>
  <c r="N52" i="74" s="1"/>
  <c r="R52" i="74" s="1"/>
  <c r="V52" i="74" s="1"/>
  <c r="Z52" i="74" s="1"/>
  <c r="J52" i="71"/>
  <c r="N52" i="71" s="1"/>
  <c r="R52" i="71" s="1"/>
  <c r="V52" i="71" s="1"/>
  <c r="Z52" i="71" s="1"/>
  <c r="U13" i="71" l="1" a="1"/>
  <c r="U13" i="71" s="1"/>
  <c r="Y13" i="71" s="1" a="1"/>
  <c r="Y13" i="71" s="1"/>
  <c r="AC13" i="71" s="1" a="1"/>
  <c r="AC13" i="71" s="1"/>
  <c r="E21" i="71" s="1" a="1"/>
  <c r="E21" i="71" s="1"/>
  <c r="I21" i="71" s="1" a="1"/>
  <c r="I21" i="71" s="1"/>
  <c r="M21" i="71" s="1" a="1"/>
  <c r="M21" i="71" s="1"/>
  <c r="Q21" i="71" s="1" a="1"/>
  <c r="Q21" i="71" s="1"/>
  <c r="U21" i="71" s="1" a="1"/>
  <c r="U21" i="71" s="1"/>
  <c r="Y21" i="71" s="1" a="1"/>
  <c r="Y21" i="71" s="1"/>
  <c r="AC21" i="71" s="1" a="1"/>
  <c r="AC21" i="71" s="1"/>
  <c r="E29" i="71" s="1" a="1"/>
  <c r="E29" i="71" s="1"/>
  <c r="I29" i="71" s="1" a="1"/>
  <c r="I29" i="71" s="1"/>
  <c r="M29" i="71" s="1" a="1"/>
  <c r="M29" i="71" s="1"/>
  <c r="Q29" i="71" s="1" a="1"/>
  <c r="Q29" i="71" s="1"/>
  <c r="U29" i="71" s="1" a="1"/>
  <c r="U29" i="71" s="1"/>
  <c r="Y29" i="71" s="1" a="1"/>
  <c r="Y29" i="71" s="1"/>
  <c r="AC29" i="71" s="1" a="1"/>
  <c r="AC29" i="71" s="1"/>
  <c r="E37" i="71" s="1" a="1"/>
  <c r="E37" i="71" s="1"/>
  <c r="I37" i="71" s="1" a="1"/>
  <c r="I37" i="71" s="1"/>
  <c r="M37" i="71" s="1" a="1"/>
  <c r="M37" i="71" s="1"/>
  <c r="Q37" i="71" s="1" a="1"/>
  <c r="Q37" i="71" s="1"/>
  <c r="U37" i="71" s="1" a="1"/>
  <c r="U37" i="71" s="1"/>
  <c r="Y37" i="71" s="1" a="1"/>
  <c r="Y37" i="71" s="1"/>
  <c r="AC37" i="71" s="1" a="1"/>
  <c r="AC37" i="71" s="1"/>
  <c r="E45" i="71" s="1" a="1"/>
  <c r="E45" i="71" s="1"/>
  <c r="I45" i="71" s="1" a="1"/>
  <c r="I45" i="71" s="1"/>
  <c r="M45" i="71" s="1" a="1"/>
  <c r="M45" i="71" s="1"/>
  <c r="Q45" i="71" l="1" a="1"/>
  <c r="Q45" i="71" s="1"/>
  <c r="U45" i="71" l="1" a="1"/>
  <c r="U45" i="71" s="1"/>
  <c r="U12" i="71" a="1"/>
  <c r="U12" i="71" s="1"/>
  <c r="Y12" i="71" s="1" a="1"/>
  <c r="Y12" i="71" s="1"/>
  <c r="AC12" i="71" s="1" a="1"/>
  <c r="AC12" i="71" s="1"/>
  <c r="E20" i="71" s="1" a="1"/>
  <c r="E20" i="71" s="1"/>
  <c r="I20" i="71" s="1" a="1"/>
  <c r="I20" i="71" s="1"/>
  <c r="M20" i="71" s="1" a="1"/>
  <c r="M20" i="71" s="1"/>
  <c r="Q20" i="71" s="1" a="1"/>
  <c r="Q20" i="71" s="1"/>
  <c r="U20" i="71" s="1" a="1"/>
  <c r="U20" i="71" s="1"/>
  <c r="Y20" i="71" s="1" a="1"/>
  <c r="Y20" i="71" s="1"/>
  <c r="AC20" i="71" s="1" a="1"/>
  <c r="AC20" i="71" s="1"/>
  <c r="E28" i="71" s="1" a="1"/>
  <c r="E28" i="71" s="1"/>
  <c r="I28" i="71" s="1" a="1"/>
  <c r="I28" i="71" s="1"/>
  <c r="M28" i="71" s="1" a="1"/>
  <c r="M28" i="71" s="1"/>
  <c r="Q28" i="71" s="1" a="1"/>
  <c r="Q28" i="71" s="1"/>
  <c r="U28" i="71" s="1" a="1"/>
  <c r="U28" i="71" s="1"/>
  <c r="Y28" i="71" s="1" a="1"/>
  <c r="Y28" i="71" s="1"/>
  <c r="AC28" i="71" s="1" a="1"/>
  <c r="AC28" i="71" s="1"/>
  <c r="E36" i="71" s="1" a="1"/>
  <c r="E36" i="71" s="1"/>
  <c r="I36" i="71" s="1" a="1"/>
  <c r="I36" i="71" s="1"/>
  <c r="M36" i="71" s="1" a="1"/>
  <c r="M36" i="71" s="1"/>
  <c r="Q36" i="71" s="1" a="1"/>
  <c r="Q36" i="71" s="1"/>
  <c r="U36" i="71" s="1" a="1"/>
  <c r="U36" i="71" s="1"/>
  <c r="Y36" i="71" s="1" a="1"/>
  <c r="Y36" i="71" s="1"/>
  <c r="AC36" i="71" s="1" a="1"/>
  <c r="AC36" i="71" s="1"/>
  <c r="E44" i="71" s="1" a="1"/>
  <c r="E44" i="71" s="1"/>
  <c r="I44" i="71" s="1" a="1"/>
  <c r="I44" i="71" s="1"/>
  <c r="M44" i="71" s="1" a="1"/>
  <c r="M44" i="71" s="1"/>
  <c r="Y45" i="71" l="1" a="1"/>
  <c r="Y45" i="71" s="1"/>
  <c r="AC45" i="71" s="1" a="1"/>
  <c r="AC45" i="71" s="1"/>
  <c r="E53" i="71" s="1" a="1"/>
  <c r="E53" i="71" s="1"/>
  <c r="I53" i="71" s="1" a="1"/>
  <c r="I53" i="71" s="1"/>
  <c r="M53" i="71" s="1" a="1"/>
  <c r="M53" i="71" s="1"/>
  <c r="Q44" i="71" a="1"/>
  <c r="Q44" i="71" s="1"/>
  <c r="Q53" i="71" l="1" a="1"/>
  <c r="Q53" i="71" s="1"/>
  <c r="U53" i="71" s="1" a="1"/>
  <c r="U53" i="71" s="1"/>
  <c r="Y53" i="71" s="1" a="1"/>
  <c r="Y53" i="71" s="1"/>
  <c r="AC53" i="71" s="1" a="1"/>
  <c r="AC53" i="71" s="1"/>
  <c r="E56" i="71"/>
  <c r="H56" i="71" s="1"/>
  <c r="U44" i="71" a="1"/>
  <c r="U44" i="71" s="1"/>
  <c r="E3" i="73" l="1"/>
  <c r="E13" i="73" s="1" a="1"/>
  <c r="E13" i="73" s="1"/>
  <c r="I13" i="73" s="1" a="1"/>
  <c r="I13" i="73" s="1"/>
  <c r="M13" i="73" s="1" a="1"/>
  <c r="M13" i="73" s="1"/>
  <c r="Q13" i="73" s="1" a="1"/>
  <c r="Q13" i="73" s="1"/>
  <c r="U13" i="73" s="1" a="1"/>
  <c r="U13" i="73" s="1"/>
  <c r="Y44" i="71" a="1"/>
  <c r="Y44" i="71" s="1"/>
  <c r="AC44" i="71" s="1" a="1"/>
  <c r="AC44" i="71" s="1"/>
  <c r="E52" i="71" s="1" a="1"/>
  <c r="E52" i="71" s="1"/>
  <c r="I52" i="71" s="1" a="1"/>
  <c r="I52" i="71" s="1"/>
  <c r="M52" i="71" s="1" a="1"/>
  <c r="M52" i="71" s="1"/>
  <c r="Y13" i="73" l="1" a="1"/>
  <c r="Y13" i="73" s="1"/>
  <c r="AC13" i="73" s="1" a="1"/>
  <c r="AC13" i="73" s="1"/>
  <c r="E21" i="73" s="1" a="1"/>
  <c r="E21" i="73" s="1"/>
  <c r="I21" i="73" s="1" a="1"/>
  <c r="I21" i="73" s="1"/>
  <c r="M21" i="73" s="1" a="1"/>
  <c r="M21" i="73" s="1"/>
  <c r="Q21" i="73" s="1" a="1"/>
  <c r="Q21" i="73" s="1"/>
  <c r="U21" i="73" s="1" a="1"/>
  <c r="U21" i="73" s="1"/>
  <c r="Q52" i="71" a="1"/>
  <c r="Q52" i="71" s="1"/>
  <c r="U52" i="71" s="1" a="1"/>
  <c r="U52" i="71" s="1"/>
  <c r="Y52" i="71" s="1" a="1"/>
  <c r="Y52" i="71" s="1"/>
  <c r="AC52" i="71" s="1" a="1"/>
  <c r="AC52" i="71" s="1"/>
  <c r="E55" i="71"/>
  <c r="Y21" i="73" l="1" a="1"/>
  <c r="Y21" i="73" s="1"/>
  <c r="AC21" i="73" s="1" a="1"/>
  <c r="AC21" i="73" s="1"/>
  <c r="E29" i="73" s="1" a="1"/>
  <c r="E29" i="73" s="1"/>
  <c r="I29" i="73" s="1" a="1"/>
  <c r="I29" i="73" s="1"/>
  <c r="M29" i="73" s="1" a="1"/>
  <c r="M29" i="73" s="1"/>
  <c r="Q29" i="73" s="1" a="1"/>
  <c r="Q29" i="73" s="1"/>
  <c r="U29" i="73" s="1" a="1"/>
  <c r="U29" i="73" s="1"/>
  <c r="Y29" i="73" s="1" a="1"/>
  <c r="Y29" i="73" s="1"/>
  <c r="AC29" i="73" s="1" a="1"/>
  <c r="AC29" i="73" s="1"/>
  <c r="E37" i="73" s="1" a="1"/>
  <c r="E37" i="73" s="1"/>
  <c r="I37" i="73" s="1" a="1"/>
  <c r="I37" i="73" s="1"/>
  <c r="M37" i="73" s="1" a="1"/>
  <c r="M37" i="73" s="1"/>
  <c r="Q37" i="73" s="1" a="1"/>
  <c r="Q37" i="73" s="1"/>
  <c r="U37" i="73" s="1" a="1"/>
  <c r="U37" i="73" s="1"/>
  <c r="H55" i="71"/>
  <c r="E2" i="73"/>
  <c r="E12" i="73" s="1" a="1"/>
  <c r="E12" i="73" s="1"/>
  <c r="I12" i="73" s="1" a="1"/>
  <c r="I12" i="73" s="1"/>
  <c r="M12" i="73" s="1" a="1"/>
  <c r="M12" i="73" s="1"/>
  <c r="Q12" i="73" s="1" a="1"/>
  <c r="Q12" i="73" s="1"/>
  <c r="U12" i="73" s="1" a="1"/>
  <c r="U12" i="73" s="1"/>
  <c r="Y37" i="73" l="1" a="1"/>
  <c r="Y37" i="73" s="1"/>
  <c r="AC37" i="73" s="1" a="1"/>
  <c r="AC37" i="73" s="1"/>
  <c r="E45" i="73" s="1" a="1"/>
  <c r="E45" i="73" s="1"/>
  <c r="I45" i="73" s="1" a="1"/>
  <c r="I45" i="73" s="1"/>
  <c r="M45" i="73" s="1" a="1"/>
  <c r="M45" i="73" s="1"/>
  <c r="Q45" i="73" s="1" a="1"/>
  <c r="Q45" i="73" s="1"/>
  <c r="U45" i="73" s="1" a="1"/>
  <c r="U45" i="73" s="1"/>
  <c r="Y45" i="73" s="1" a="1"/>
  <c r="Y45" i="73" s="1"/>
  <c r="AC45" i="73" s="1" a="1"/>
  <c r="AC45" i="73" s="1"/>
  <c r="E53" i="73" s="1" a="1"/>
  <c r="E53" i="73" s="1"/>
  <c r="I53" i="73" s="1" a="1"/>
  <c r="I53" i="73" s="1"/>
  <c r="M53" i="73" s="1" a="1"/>
  <c r="M53" i="73" s="1"/>
  <c r="Y12" i="73" a="1"/>
  <c r="Y12" i="73" s="1"/>
  <c r="AC12" i="73" s="1" a="1"/>
  <c r="AC12" i="73" s="1"/>
  <c r="E20" i="73" s="1" a="1"/>
  <c r="E20" i="73" s="1"/>
  <c r="I20" i="73" s="1" a="1"/>
  <c r="I20" i="73" s="1"/>
  <c r="M20" i="73" s="1" a="1"/>
  <c r="M20" i="73" s="1"/>
  <c r="Q20" i="73" s="1" a="1"/>
  <c r="Q20" i="73" s="1"/>
  <c r="U20" i="73" s="1" a="1"/>
  <c r="U20" i="73" s="1"/>
  <c r="U14" i="71" a="1"/>
  <c r="U14" i="71" s="1"/>
  <c r="Y14" i="71" s="1" a="1"/>
  <c r="Y14" i="71" s="1"/>
  <c r="AC14" i="71" s="1" a="1"/>
  <c r="AC14" i="71" s="1"/>
  <c r="E22" i="71" s="1" a="1"/>
  <c r="E22" i="71" s="1"/>
  <c r="I22" i="71" s="1" a="1"/>
  <c r="I22" i="71" s="1"/>
  <c r="M22" i="71" s="1" a="1"/>
  <c r="M22" i="71" s="1"/>
  <c r="Q22" i="71" s="1" a="1"/>
  <c r="Q22" i="71" s="1"/>
  <c r="U22" i="71" s="1" a="1"/>
  <c r="U22" i="71" s="1"/>
  <c r="Y22" i="71" s="1" a="1"/>
  <c r="Y22" i="71" s="1"/>
  <c r="AC22" i="71" s="1" a="1"/>
  <c r="AC22" i="71" s="1"/>
  <c r="E30" i="71" s="1" a="1"/>
  <c r="E30" i="71" s="1"/>
  <c r="I30" i="71" s="1" a="1"/>
  <c r="I30" i="71" s="1"/>
  <c r="M30" i="71" s="1" a="1"/>
  <c r="M30" i="71" s="1"/>
  <c r="Q30" i="71" s="1" a="1"/>
  <c r="Q30" i="71" s="1"/>
  <c r="U30" i="71" s="1" a="1"/>
  <c r="U30" i="71" s="1"/>
  <c r="Y30" i="71" s="1" a="1"/>
  <c r="Y30" i="71" s="1"/>
  <c r="AC30" i="71" s="1" a="1"/>
  <c r="AC30" i="71" s="1"/>
  <c r="E38" i="71" s="1" a="1"/>
  <c r="E38" i="71" s="1"/>
  <c r="I38" i="71" s="1" a="1"/>
  <c r="I38" i="71" s="1"/>
  <c r="M38" i="71" s="1" a="1"/>
  <c r="M38" i="71" s="1"/>
  <c r="Q38" i="71" s="1" a="1"/>
  <c r="Q38" i="71" s="1"/>
  <c r="U38" i="71" s="1" a="1"/>
  <c r="U38" i="71" s="1"/>
  <c r="Y38" i="71" s="1" a="1"/>
  <c r="Y38" i="71" s="1"/>
  <c r="AC38" i="71" s="1" a="1"/>
  <c r="AC38" i="71" s="1"/>
  <c r="E46" i="71" s="1" a="1"/>
  <c r="E46" i="71" s="1"/>
  <c r="I46" i="71" s="1" a="1"/>
  <c r="I46" i="71" s="1"/>
  <c r="M46" i="71" s="1" a="1"/>
  <c r="M46" i="71" s="1"/>
  <c r="Q53" i="73" l="1" a="1"/>
  <c r="Q53" i="73" s="1"/>
  <c r="U53" i="73" s="1" a="1"/>
  <c r="U53" i="73" s="1"/>
  <c r="Y53" i="73" s="1" a="1"/>
  <c r="Y53" i="73" s="1"/>
  <c r="AC53" i="73" s="1" a="1"/>
  <c r="AC53" i="73" s="1"/>
  <c r="E56" i="73"/>
  <c r="H56" i="73" s="1"/>
  <c r="Y20" i="73" a="1"/>
  <c r="Y20" i="73" s="1"/>
  <c r="AC20" i="73" s="1" a="1"/>
  <c r="AC20" i="73" s="1"/>
  <c r="E28" i="73" s="1" a="1"/>
  <c r="E28" i="73" s="1"/>
  <c r="I28" i="73" s="1" a="1"/>
  <c r="I28" i="73" s="1"/>
  <c r="M28" i="73" s="1" a="1"/>
  <c r="M28" i="73" s="1"/>
  <c r="Q28" i="73" s="1" a="1"/>
  <c r="Q28" i="73" s="1"/>
  <c r="U28" i="73" s="1" a="1"/>
  <c r="U28" i="73" s="1"/>
  <c r="Y28" i="73" s="1" a="1"/>
  <c r="Y28" i="73" s="1"/>
  <c r="AC28" i="73" s="1" a="1"/>
  <c r="AC28" i="73" s="1"/>
  <c r="E36" i="73" s="1" a="1"/>
  <c r="E36" i="73" s="1"/>
  <c r="I36" i="73" s="1" a="1"/>
  <c r="I36" i="73" s="1"/>
  <c r="M36" i="73" s="1" a="1"/>
  <c r="M36" i="73" s="1"/>
  <c r="Q36" i="73" s="1" a="1"/>
  <c r="Q36" i="73" s="1"/>
  <c r="U36" i="73" s="1" a="1"/>
  <c r="U36" i="73" s="1"/>
  <c r="E3" i="74"/>
  <c r="E13" i="74" s="1" a="1"/>
  <c r="E13" i="74" s="1"/>
  <c r="I13" i="74" s="1" a="1"/>
  <c r="I13" i="74" s="1"/>
  <c r="M13" i="74" s="1" a="1"/>
  <c r="M13" i="74" s="1"/>
  <c r="Q13" i="74" s="1" a="1"/>
  <c r="Q13" i="74" s="1"/>
  <c r="U13" i="74" s="1" a="1"/>
  <c r="U13" i="74" s="1"/>
  <c r="Q46" i="71" a="1"/>
  <c r="Q46" i="71" s="1"/>
  <c r="Y36" i="73" l="1" a="1"/>
  <c r="Y36" i="73" s="1"/>
  <c r="AC36" i="73" s="1" a="1"/>
  <c r="AC36" i="73" s="1"/>
  <c r="E44" i="73" s="1" a="1"/>
  <c r="E44" i="73" s="1"/>
  <c r="I44" i="73" s="1" a="1"/>
  <c r="I44" i="73" s="1"/>
  <c r="M44" i="73" s="1" a="1"/>
  <c r="M44" i="73" s="1"/>
  <c r="Q44" i="73" s="1" a="1"/>
  <c r="Q44" i="73" s="1"/>
  <c r="U44" i="73" s="1" a="1"/>
  <c r="U44" i="73" s="1"/>
  <c r="Y44" i="73" s="1" a="1"/>
  <c r="Y44" i="73" s="1"/>
  <c r="AC44" i="73" s="1" a="1"/>
  <c r="AC44" i="73" s="1"/>
  <c r="E52" i="73" s="1" a="1"/>
  <c r="E52" i="73" s="1"/>
  <c r="I52" i="73" s="1" a="1"/>
  <c r="I52" i="73" s="1"/>
  <c r="M52" i="73" s="1" a="1"/>
  <c r="M52" i="73" s="1"/>
  <c r="Y13" i="74" a="1"/>
  <c r="Y13" i="74" s="1"/>
  <c r="AC13" i="74" s="1" a="1"/>
  <c r="AC13" i="74" s="1"/>
  <c r="E21" i="74" s="1" a="1"/>
  <c r="E21" i="74" s="1"/>
  <c r="I21" i="74" s="1" a="1"/>
  <c r="I21" i="74" s="1"/>
  <c r="M21" i="74" s="1" a="1"/>
  <c r="M21" i="74" s="1"/>
  <c r="Q21" i="74" s="1" a="1"/>
  <c r="Q21" i="74" s="1"/>
  <c r="U21" i="74" s="1" a="1"/>
  <c r="U21" i="74" s="1"/>
  <c r="Y21" i="74" s="1" a="1"/>
  <c r="Y21" i="74" s="1"/>
  <c r="AC21" i="74" s="1" a="1"/>
  <c r="AC21" i="74" s="1"/>
  <c r="E29" i="74" s="1" a="1"/>
  <c r="E29" i="74" s="1"/>
  <c r="I29" i="74" s="1" a="1"/>
  <c r="I29" i="74" s="1"/>
  <c r="M29" i="74" s="1" a="1"/>
  <c r="M29" i="74" s="1"/>
  <c r="Q29" i="74" s="1" a="1"/>
  <c r="Q29" i="74" s="1"/>
  <c r="U29" i="74" s="1" a="1"/>
  <c r="U29" i="74" s="1"/>
  <c r="U46" i="71" a="1"/>
  <c r="U46" i="71" s="1"/>
  <c r="Y29" i="74" l="1" a="1"/>
  <c r="Y29" i="74" s="1"/>
  <c r="AC29" i="74" s="1" a="1"/>
  <c r="AC29" i="74" s="1"/>
  <c r="E37" i="74" s="1" a="1"/>
  <c r="E37" i="74" s="1"/>
  <c r="I37" i="74" s="1" a="1"/>
  <c r="I37" i="74" s="1"/>
  <c r="M37" i="74" s="1" a="1"/>
  <c r="M37" i="74" s="1"/>
  <c r="Q37" i="74" s="1" a="1"/>
  <c r="Q37" i="74" s="1"/>
  <c r="U37" i="74" s="1" a="1"/>
  <c r="U37" i="74" s="1"/>
  <c r="Y37" i="74" s="1" a="1"/>
  <c r="Y37" i="74" s="1"/>
  <c r="AC37" i="74" s="1" a="1"/>
  <c r="AC37" i="74" s="1"/>
  <c r="E45" i="74" s="1" a="1"/>
  <c r="E45" i="74" s="1"/>
  <c r="I45" i="74" s="1" a="1"/>
  <c r="I45" i="74" s="1"/>
  <c r="M45" i="74" s="1" a="1"/>
  <c r="M45" i="74" s="1"/>
  <c r="Q45" i="74" s="1" a="1"/>
  <c r="Q45" i="74" s="1"/>
  <c r="U45" i="74" s="1" a="1"/>
  <c r="U45" i="74" s="1"/>
  <c r="Y45" i="74" s="1" a="1"/>
  <c r="Y45" i="74" s="1"/>
  <c r="AC45" i="74" s="1" a="1"/>
  <c r="AC45" i="74" s="1"/>
  <c r="E53" i="74" s="1" a="1"/>
  <c r="E53" i="74" s="1"/>
  <c r="I53" i="74" s="1" a="1"/>
  <c r="I53" i="74" s="1"/>
  <c r="M53" i="74" s="1" a="1"/>
  <c r="M53" i="74" s="1"/>
  <c r="E55" i="73"/>
  <c r="Q52" i="73" a="1"/>
  <c r="Q52" i="73" s="1"/>
  <c r="U52" i="73" s="1" a="1"/>
  <c r="U52" i="73" s="1"/>
  <c r="Y52" i="73" s="1" a="1"/>
  <c r="Y52" i="73" s="1"/>
  <c r="AC52" i="73" s="1" a="1"/>
  <c r="AC52" i="73" s="1"/>
  <c r="Y46" i="71" a="1"/>
  <c r="Y46" i="71" s="1"/>
  <c r="AC46" i="71" s="1" a="1"/>
  <c r="AC46" i="71" s="1"/>
  <c r="E54" i="71" s="1" a="1"/>
  <c r="E54" i="71" s="1"/>
  <c r="I54" i="71" s="1" a="1"/>
  <c r="I54" i="71" s="1"/>
  <c r="M54" i="71" s="1" a="1"/>
  <c r="M54" i="71" s="1"/>
  <c r="E56" i="74" l="1"/>
  <c r="E3" i="75" s="1"/>
  <c r="Q53" i="74" a="1"/>
  <c r="Q53" i="74" s="1"/>
  <c r="U53" i="74" s="1" a="1"/>
  <c r="U53" i="74" s="1"/>
  <c r="Y53" i="74" s="1" a="1"/>
  <c r="Y53" i="74" s="1"/>
  <c r="AC53" i="74" s="1" a="1"/>
  <c r="AC53" i="74" s="1"/>
  <c r="E2" i="74"/>
  <c r="E12" i="74" s="1" a="1"/>
  <c r="E12" i="74" s="1"/>
  <c r="I12" i="74" s="1" a="1"/>
  <c r="I12" i="74" s="1"/>
  <c r="M12" i="74" s="1" a="1"/>
  <c r="M12" i="74" s="1"/>
  <c r="Q12" i="74" s="1" a="1"/>
  <c r="Q12" i="74" s="1"/>
  <c r="U12" i="74" s="1" a="1"/>
  <c r="U12" i="74" s="1"/>
  <c r="Y12" i="74" s="1" a="1"/>
  <c r="Y12" i="74" s="1"/>
  <c r="AC12" i="74" s="1" a="1"/>
  <c r="AC12" i="74" s="1"/>
  <c r="E20" i="74" s="1" a="1"/>
  <c r="E20" i="74" s="1"/>
  <c r="I20" i="74" s="1" a="1"/>
  <c r="I20" i="74" s="1"/>
  <c r="M20" i="74" s="1" a="1"/>
  <c r="M20" i="74" s="1"/>
  <c r="Q20" i="74" s="1" a="1"/>
  <c r="Q20" i="74" s="1"/>
  <c r="U20" i="74" s="1" a="1"/>
  <c r="U20" i="74" s="1"/>
  <c r="Y20" i="74" s="1" a="1"/>
  <c r="Y20" i="74" s="1"/>
  <c r="AC20" i="74" s="1" a="1"/>
  <c r="AC20" i="74" s="1"/>
  <c r="E28" i="74" s="1" a="1"/>
  <c r="E28" i="74" s="1"/>
  <c r="I28" i="74" s="1" a="1"/>
  <c r="I28" i="74" s="1"/>
  <c r="M28" i="74" s="1" a="1"/>
  <c r="M28" i="74" s="1"/>
  <c r="Q28" i="74" s="1" a="1"/>
  <c r="Q28" i="74" s="1"/>
  <c r="U28" i="74" s="1" a="1"/>
  <c r="U28" i="74" s="1"/>
  <c r="H55" i="73"/>
  <c r="E57" i="71"/>
  <c r="Q54" i="71" a="1"/>
  <c r="Q54" i="71" s="1"/>
  <c r="U54" i="71" s="1" a="1"/>
  <c r="U54" i="71" s="1"/>
  <c r="Y54" i="71" s="1" a="1"/>
  <c r="Y54" i="71" s="1"/>
  <c r="AC54" i="71" s="1" a="1"/>
  <c r="AC54" i="71" s="1"/>
  <c r="H56" i="74" l="1"/>
  <c r="Y28" i="74" a="1"/>
  <c r="Y28" i="74" s="1"/>
  <c r="AC28" i="74" s="1" a="1"/>
  <c r="AC28" i="74" s="1"/>
  <c r="E36" i="74" s="1" a="1"/>
  <c r="E36" i="74" s="1"/>
  <c r="I36" i="74" s="1" a="1"/>
  <c r="I36" i="74" s="1"/>
  <c r="M36" i="74" s="1" a="1"/>
  <c r="M36" i="74" s="1"/>
  <c r="Q36" i="74" s="1" a="1"/>
  <c r="Q36" i="74" s="1"/>
  <c r="U36" i="74" s="1" a="1"/>
  <c r="U36" i="74" s="1"/>
  <c r="Y36" i="74" s="1" a="1"/>
  <c r="Y36" i="74" s="1"/>
  <c r="AC36" i="74" s="1" a="1"/>
  <c r="AC36" i="74" s="1"/>
  <c r="E44" i="74" s="1" a="1"/>
  <c r="E44" i="74" s="1"/>
  <c r="I44" i="74" s="1" a="1"/>
  <c r="I44" i="74" s="1"/>
  <c r="M44" i="74" s="1" a="1"/>
  <c r="M44" i="74" s="1"/>
  <c r="Q44" i="74" s="1" a="1"/>
  <c r="Q44" i="74" s="1"/>
  <c r="U44" i="74" s="1" a="1"/>
  <c r="U44" i="74" s="1"/>
  <c r="Y44" i="74" s="1" a="1"/>
  <c r="Y44" i="74" s="1"/>
  <c r="AC44" i="74" s="1" a="1"/>
  <c r="AC44" i="74" s="1"/>
  <c r="E52" i="74" s="1" a="1"/>
  <c r="E52" i="74" s="1"/>
  <c r="I52" i="74" s="1" a="1"/>
  <c r="I52" i="74" s="1"/>
  <c r="M52" i="74" s="1" a="1"/>
  <c r="M52" i="74" s="1"/>
  <c r="E4" i="73"/>
  <c r="E14" i="73" s="1" a="1"/>
  <c r="E14" i="73" s="1"/>
  <c r="I14" i="73" s="1" a="1"/>
  <c r="I14" i="73" s="1"/>
  <c r="M14" i="73" s="1" a="1"/>
  <c r="M14" i="73" s="1"/>
  <c r="Q14" i="73" s="1" a="1"/>
  <c r="Q14" i="73" s="1"/>
  <c r="U14" i="73" s="1" a="1"/>
  <c r="U14" i="73" s="1"/>
  <c r="H57" i="71"/>
  <c r="E13" i="75" a="1"/>
  <c r="E13" i="75" s="1"/>
  <c r="I13" i="75" s="1" a="1"/>
  <c r="I13" i="75" s="1"/>
  <c r="M13" i="75" s="1" a="1"/>
  <c r="M13" i="75" s="1"/>
  <c r="Q13" i="75" s="1" a="1"/>
  <c r="Q13" i="75" s="1"/>
  <c r="U13" i="75" s="1" a="1"/>
  <c r="U13" i="75" s="1"/>
  <c r="Q52" i="74" l="1" a="1"/>
  <c r="Q52" i="74" s="1"/>
  <c r="U52" i="74" s="1" a="1"/>
  <c r="U52" i="74" s="1"/>
  <c r="Y52" i="74" s="1" a="1"/>
  <c r="Y52" i="74" s="1"/>
  <c r="AC52" i="74" s="1" a="1"/>
  <c r="AC52" i="74" s="1"/>
  <c r="E55" i="74"/>
  <c r="H55" i="74" s="1"/>
  <c r="Y13" i="75" a="1"/>
  <c r="Y13" i="75" s="1"/>
  <c r="AC13" i="75" s="1" a="1"/>
  <c r="AC13" i="75" s="1"/>
  <c r="E21" i="75" s="1" a="1"/>
  <c r="E21" i="75" s="1"/>
  <c r="I21" i="75" s="1" a="1"/>
  <c r="I21" i="75" s="1"/>
  <c r="M21" i="75" s="1" a="1"/>
  <c r="M21" i="75" s="1"/>
  <c r="Q21" i="75" s="1" a="1"/>
  <c r="Q21" i="75" s="1"/>
  <c r="U21" i="75" s="1" a="1"/>
  <c r="U21" i="75" s="1"/>
  <c r="Y21" i="75" s="1" a="1"/>
  <c r="Y21" i="75" s="1"/>
  <c r="AC21" i="75" s="1" a="1"/>
  <c r="AC21" i="75" s="1"/>
  <c r="E29" i="75" s="1" a="1"/>
  <c r="E29" i="75" s="1"/>
  <c r="I29" i="75" s="1" a="1"/>
  <c r="I29" i="75" s="1"/>
  <c r="M29" i="75" s="1" a="1"/>
  <c r="M29" i="75" s="1"/>
  <c r="Q29" i="75" s="1" a="1"/>
  <c r="Q29" i="75" s="1"/>
  <c r="U29" i="75" s="1" a="1"/>
  <c r="U29" i="75" s="1"/>
  <c r="Y14" i="73" a="1"/>
  <c r="Y14" i="73" s="1"/>
  <c r="AC14" i="73" s="1" a="1"/>
  <c r="AC14" i="73" s="1"/>
  <c r="E22" i="73" s="1" a="1"/>
  <c r="E22" i="73" s="1"/>
  <c r="I22" i="73" s="1" a="1"/>
  <c r="I22" i="73" s="1"/>
  <c r="M22" i="73" s="1" a="1"/>
  <c r="M22" i="73" s="1"/>
  <c r="Q22" i="73" s="1" a="1"/>
  <c r="Q22" i="73" s="1"/>
  <c r="U22" i="73" s="1" a="1"/>
  <c r="U22" i="73" s="1"/>
  <c r="E2" i="75" l="1"/>
  <c r="E12" i="75" s="1" a="1"/>
  <c r="E12" i="75" s="1"/>
  <c r="I12" i="75" s="1" a="1"/>
  <c r="I12" i="75" s="1"/>
  <c r="M12" i="75" s="1" a="1"/>
  <c r="M12" i="75" s="1"/>
  <c r="Q12" i="75" s="1" a="1"/>
  <c r="Q12" i="75" s="1"/>
  <c r="U12" i="75" s="1" a="1"/>
  <c r="U12" i="75" s="1"/>
  <c r="Y29" i="75" a="1"/>
  <c r="Y29" i="75" s="1"/>
  <c r="AC29" i="75" s="1" a="1"/>
  <c r="AC29" i="75" s="1"/>
  <c r="E37" i="75" s="1" a="1"/>
  <c r="E37" i="75" s="1"/>
  <c r="I37" i="75" s="1" a="1"/>
  <c r="I37" i="75" s="1"/>
  <c r="M37" i="75" s="1" a="1"/>
  <c r="M37" i="75" s="1"/>
  <c r="Q37" i="75" s="1" a="1"/>
  <c r="Q37" i="75" s="1"/>
  <c r="U37" i="75" s="1" a="1"/>
  <c r="U37" i="75" s="1"/>
  <c r="Y37" i="75" s="1" a="1"/>
  <c r="Y37" i="75" s="1"/>
  <c r="AC37" i="75" s="1" a="1"/>
  <c r="AC37" i="75" s="1"/>
  <c r="E45" i="75" s="1" a="1"/>
  <c r="E45" i="75" s="1"/>
  <c r="I45" i="75" s="1" a="1"/>
  <c r="I45" i="75" s="1"/>
  <c r="M45" i="75" s="1" a="1"/>
  <c r="M45" i="75" s="1"/>
  <c r="Q45" i="75" s="1" a="1"/>
  <c r="Q45" i="75" s="1"/>
  <c r="U45" i="75" s="1" a="1"/>
  <c r="U45" i="75" s="1"/>
  <c r="Y45" i="75" s="1" a="1"/>
  <c r="Y45" i="75" s="1"/>
  <c r="AC45" i="75" s="1" a="1"/>
  <c r="AC45" i="75" s="1"/>
  <c r="E53" i="75" s="1" a="1"/>
  <c r="E53" i="75" s="1"/>
  <c r="I53" i="75" s="1" a="1"/>
  <c r="I53" i="75" s="1"/>
  <c r="M53" i="75" s="1" a="1"/>
  <c r="M53" i="75" s="1"/>
  <c r="Y22" i="73" a="1"/>
  <c r="Y22" i="73" s="1"/>
  <c r="AC22" i="73" s="1" a="1"/>
  <c r="AC22" i="73" s="1"/>
  <c r="E30" i="73" s="1" a="1"/>
  <c r="E30" i="73" s="1"/>
  <c r="I30" i="73" s="1" a="1"/>
  <c r="I30" i="73" s="1"/>
  <c r="M30" i="73" s="1" a="1"/>
  <c r="M30" i="73" s="1"/>
  <c r="Q30" i="73" s="1" a="1"/>
  <c r="Q30" i="73" s="1"/>
  <c r="U30" i="73" s="1" a="1"/>
  <c r="U30" i="73" s="1"/>
  <c r="Y30" i="73" s="1" a="1"/>
  <c r="Y30" i="73" s="1"/>
  <c r="AC30" i="73" s="1" a="1"/>
  <c r="AC30" i="73" s="1"/>
  <c r="E38" i="73" s="1" a="1"/>
  <c r="E38" i="73" s="1"/>
  <c r="I38" i="73" s="1" a="1"/>
  <c r="I38" i="73" s="1"/>
  <c r="M38" i="73" s="1" a="1"/>
  <c r="M38" i="73" s="1"/>
  <c r="Q38" i="73" s="1" a="1"/>
  <c r="Q38" i="73" s="1"/>
  <c r="U38" i="73" s="1" a="1"/>
  <c r="U38" i="73" s="1"/>
  <c r="Y38" i="73" l="1" a="1"/>
  <c r="Y38" i="73" s="1"/>
  <c r="AC38" i="73" s="1" a="1"/>
  <c r="AC38" i="73" s="1"/>
  <c r="E46" i="73" s="1" a="1"/>
  <c r="E46" i="73" s="1"/>
  <c r="I46" i="73" s="1" a="1"/>
  <c r="I46" i="73" s="1"/>
  <c r="M46" i="73" s="1" a="1"/>
  <c r="M46" i="73" s="1"/>
  <c r="Q46" i="73" s="1" a="1"/>
  <c r="Q46" i="73" s="1"/>
  <c r="U46" i="73" s="1" a="1"/>
  <c r="U46" i="73" s="1"/>
  <c r="Y46" i="73" s="1" a="1"/>
  <c r="Y46" i="73" s="1"/>
  <c r="AC46" i="73" s="1" a="1"/>
  <c r="AC46" i="73" s="1"/>
  <c r="E54" i="73" s="1" a="1"/>
  <c r="E54" i="73" s="1"/>
  <c r="I54" i="73" s="1" a="1"/>
  <c r="I54" i="73" s="1"/>
  <c r="M54" i="73" s="1" a="1"/>
  <c r="M54" i="73" s="1"/>
  <c r="E56" i="75"/>
  <c r="H56" i="75" s="1"/>
  <c r="Q53" i="75" a="1"/>
  <c r="Q53" i="75" s="1"/>
  <c r="U53" i="75" s="1" a="1"/>
  <c r="U53" i="75" s="1"/>
  <c r="Y53" i="75" s="1" a="1"/>
  <c r="Y53" i="75" s="1"/>
  <c r="AC53" i="75" s="1" a="1"/>
  <c r="AC53" i="75" s="1"/>
  <c r="Y12" i="75" a="1"/>
  <c r="Y12" i="75" s="1"/>
  <c r="AC12" i="75" s="1" a="1"/>
  <c r="AC12" i="75" s="1"/>
  <c r="E20" i="75" s="1" a="1"/>
  <c r="E20" i="75" s="1"/>
  <c r="I20" i="75" s="1" a="1"/>
  <c r="I20" i="75" s="1"/>
  <c r="M20" i="75" s="1" a="1"/>
  <c r="M20" i="75" s="1"/>
  <c r="Q20" i="75" s="1" a="1"/>
  <c r="Q20" i="75" s="1"/>
  <c r="U20" i="75" s="1" a="1"/>
  <c r="U20" i="75" s="1"/>
  <c r="Y20" i="75" s="1" a="1"/>
  <c r="Y20" i="75" s="1"/>
  <c r="AC20" i="75" s="1" a="1"/>
  <c r="AC20" i="75" s="1"/>
  <c r="E28" i="75" s="1" a="1"/>
  <c r="E28" i="75" s="1"/>
  <c r="I28" i="75" s="1" a="1"/>
  <c r="I28" i="75" s="1"/>
  <c r="M28" i="75" s="1" a="1"/>
  <c r="M28" i="75" s="1"/>
  <c r="Q28" i="75" s="1" a="1"/>
  <c r="Q28" i="75" s="1"/>
  <c r="U28" i="75" s="1" a="1"/>
  <c r="U28" i="75" s="1"/>
  <c r="E3" i="76"/>
  <c r="E13" i="76" s="1" a="1"/>
  <c r="E13" i="76" s="1"/>
  <c r="I13" i="76" s="1" a="1"/>
  <c r="I13" i="76" s="1"/>
  <c r="Y28" i="75" l="1" a="1"/>
  <c r="Y28" i="75" s="1"/>
  <c r="AC28" i="75" s="1" a="1"/>
  <c r="AC28" i="75" s="1"/>
  <c r="E36" i="75" s="1" a="1"/>
  <c r="E36" i="75" s="1"/>
  <c r="I36" i="75" s="1" a="1"/>
  <c r="I36" i="75" s="1"/>
  <c r="M36" i="75" s="1" a="1"/>
  <c r="M36" i="75" s="1"/>
  <c r="Q36" i="75" s="1" a="1"/>
  <c r="Q36" i="75" s="1"/>
  <c r="U36" i="75" s="1" a="1"/>
  <c r="U36" i="75" s="1"/>
  <c r="Y36" i="75" s="1" a="1"/>
  <c r="Y36" i="75" s="1"/>
  <c r="AC36" i="75" s="1" a="1"/>
  <c r="AC36" i="75" s="1"/>
  <c r="E44" i="75" s="1" a="1"/>
  <c r="E44" i="75" s="1"/>
  <c r="I44" i="75" s="1" a="1"/>
  <c r="I44" i="75" s="1"/>
  <c r="M44" i="75" s="1" a="1"/>
  <c r="M44" i="75" s="1"/>
  <c r="Q44" i="75" s="1" a="1"/>
  <c r="Q44" i="75" s="1"/>
  <c r="U44" i="75" s="1" a="1"/>
  <c r="U44" i="75" s="1"/>
  <c r="Y44" i="75" s="1" a="1"/>
  <c r="Y44" i="75" s="1"/>
  <c r="AC44" i="75" s="1" a="1"/>
  <c r="AC44" i="75" s="1"/>
  <c r="E52" i="75" s="1" a="1"/>
  <c r="E52" i="75" s="1"/>
  <c r="I52" i="75" s="1" a="1"/>
  <c r="I52" i="75" s="1"/>
  <c r="M52" i="75" s="1" a="1"/>
  <c r="M52" i="75" s="1"/>
  <c r="Q54" i="73" a="1"/>
  <c r="Q54" i="73" s="1"/>
  <c r="U54" i="73" s="1" a="1"/>
  <c r="U54" i="73" s="1"/>
  <c r="Y54" i="73" s="1" a="1"/>
  <c r="Y54" i="73" s="1"/>
  <c r="AC54" i="73" s="1" a="1"/>
  <c r="AC54" i="73" s="1"/>
  <c r="E57" i="73"/>
  <c r="M13" i="76" a="1"/>
  <c r="M13" i="76" s="1"/>
  <c r="E55" i="75" l="1"/>
  <c r="Q52" i="75" a="1"/>
  <c r="Q52" i="75" s="1"/>
  <c r="U52" i="75" s="1" a="1"/>
  <c r="U52" i="75" s="1"/>
  <c r="Y52" i="75" s="1" a="1"/>
  <c r="Y52" i="75" s="1"/>
  <c r="AC52" i="75" s="1" a="1"/>
  <c r="AC52" i="75" s="1"/>
  <c r="E4" i="74"/>
  <c r="E14" i="74" s="1" a="1"/>
  <c r="E14" i="74" s="1"/>
  <c r="I14" i="74" s="1" a="1"/>
  <c r="I14" i="74" s="1"/>
  <c r="M14" i="74" s="1" a="1"/>
  <c r="M14" i="74" s="1"/>
  <c r="Q14" i="74" s="1" a="1"/>
  <c r="Q14" i="74" s="1"/>
  <c r="U14" i="74" s="1" a="1"/>
  <c r="U14" i="74" s="1"/>
  <c r="Y14" i="74" s="1" a="1"/>
  <c r="Y14" i="74" s="1"/>
  <c r="AC14" i="74" s="1" a="1"/>
  <c r="AC14" i="74" s="1"/>
  <c r="E22" i="74" s="1" a="1"/>
  <c r="E22" i="74" s="1"/>
  <c r="I22" i="74" s="1" a="1"/>
  <c r="I22" i="74" s="1"/>
  <c r="M22" i="74" s="1" a="1"/>
  <c r="M22" i="74" s="1"/>
  <c r="Q22" i="74" s="1" a="1"/>
  <c r="Q22" i="74" s="1"/>
  <c r="U22" i="74" s="1" a="1"/>
  <c r="U22" i="74" s="1"/>
  <c r="Y22" i="74" s="1" a="1"/>
  <c r="Y22" i="74" s="1"/>
  <c r="AC22" i="74" s="1" a="1"/>
  <c r="AC22" i="74" s="1"/>
  <c r="E30" i="74" s="1" a="1"/>
  <c r="E30" i="74" s="1"/>
  <c r="I30" i="74" s="1" a="1"/>
  <c r="I30" i="74" s="1"/>
  <c r="M30" i="74" s="1" a="1"/>
  <c r="M30" i="74" s="1"/>
  <c r="Q30" i="74" s="1" a="1"/>
  <c r="Q30" i="74" s="1"/>
  <c r="U30" i="74" s="1" a="1"/>
  <c r="U30" i="74" s="1"/>
  <c r="H57" i="73"/>
  <c r="Q13" i="76" a="1"/>
  <c r="Q13" i="76" s="1"/>
  <c r="U13" i="76" s="1" a="1"/>
  <c r="U13" i="76" s="1"/>
  <c r="Y13" i="76" l="1" a="1"/>
  <c r="Y13" i="76" s="1"/>
  <c r="AC13" i="76" s="1" a="1"/>
  <c r="AC13" i="76" s="1"/>
  <c r="E21" i="76" s="1" a="1"/>
  <c r="E21" i="76" s="1"/>
  <c r="I21" i="76" s="1" a="1"/>
  <c r="I21" i="76" s="1"/>
  <c r="M21" i="76" s="1" a="1"/>
  <c r="M21" i="76" s="1"/>
  <c r="Q21" i="76" s="1" a="1"/>
  <c r="Q21" i="76" s="1"/>
  <c r="U21" i="76" s="1" a="1"/>
  <c r="U21" i="76" s="1"/>
  <c r="Y21" i="76" s="1" a="1"/>
  <c r="Y21" i="76" s="1"/>
  <c r="AC21" i="76" s="1" a="1"/>
  <c r="AC21" i="76" s="1"/>
  <c r="E29" i="76" s="1" a="1"/>
  <c r="E29" i="76" s="1"/>
  <c r="I29" i="76" s="1" a="1"/>
  <c r="I29" i="76" s="1"/>
  <c r="M29" i="76" s="1" a="1"/>
  <c r="M29" i="76" s="1"/>
  <c r="Q29" i="76" s="1" a="1"/>
  <c r="Q29" i="76" s="1"/>
  <c r="U29" i="76" s="1" a="1"/>
  <c r="U29" i="76" s="1"/>
  <c r="Y30" i="74" a="1"/>
  <c r="Y30" i="74" s="1"/>
  <c r="AC30" i="74" s="1" a="1"/>
  <c r="AC30" i="74" s="1"/>
  <c r="E38" i="74" s="1" a="1"/>
  <c r="E38" i="74" s="1"/>
  <c r="I38" i="74" s="1" a="1"/>
  <c r="I38" i="74" s="1"/>
  <c r="M38" i="74" s="1" a="1"/>
  <c r="M38" i="74" s="1"/>
  <c r="Q38" i="74" s="1" a="1"/>
  <c r="Q38" i="74" s="1"/>
  <c r="U38" i="74" s="1" a="1"/>
  <c r="U38" i="74" s="1"/>
  <c r="Y38" i="74" s="1" a="1"/>
  <c r="Y38" i="74" s="1"/>
  <c r="AC38" i="74" s="1" a="1"/>
  <c r="AC38" i="74" s="1"/>
  <c r="E46" i="74" s="1" a="1"/>
  <c r="E46" i="74" s="1"/>
  <c r="I46" i="74" s="1" a="1"/>
  <c r="I46" i="74" s="1"/>
  <c r="M46" i="74" s="1" a="1"/>
  <c r="M46" i="74" s="1"/>
  <c r="Q46" i="74" s="1" a="1"/>
  <c r="Q46" i="74" s="1"/>
  <c r="U46" i="74" s="1" a="1"/>
  <c r="U46" i="74" s="1"/>
  <c r="Y46" i="74" s="1" a="1"/>
  <c r="Y46" i="74" s="1"/>
  <c r="AC46" i="74" s="1" a="1"/>
  <c r="AC46" i="74" s="1"/>
  <c r="E54" i="74" s="1" a="1"/>
  <c r="E54" i="74" s="1"/>
  <c r="I54" i="74" s="1" a="1"/>
  <c r="I54" i="74" s="1"/>
  <c r="M54" i="74" s="1" a="1"/>
  <c r="M54" i="74" s="1"/>
  <c r="H55" i="75"/>
  <c r="E2" i="76"/>
  <c r="E12" i="76" s="1" a="1"/>
  <c r="E12" i="76" s="1"/>
  <c r="I12" i="76" s="1" a="1"/>
  <c r="I12" i="76" s="1"/>
  <c r="M12" i="76" s="1" a="1"/>
  <c r="M12" i="76" s="1"/>
  <c r="E57" i="74" l="1"/>
  <c r="H57" i="74" s="1"/>
  <c r="Q54" i="74" a="1"/>
  <c r="Q54" i="74" s="1"/>
  <c r="U54" i="74" s="1" a="1"/>
  <c r="U54" i="74" s="1"/>
  <c r="Y54" i="74" s="1" a="1"/>
  <c r="Y54" i="74" s="1"/>
  <c r="AC54" i="74" s="1" a="1"/>
  <c r="AC54" i="74" s="1"/>
  <c r="Y29" i="76" a="1"/>
  <c r="Y29" i="76" s="1"/>
  <c r="AC29" i="76" s="1" a="1"/>
  <c r="AC29" i="76" s="1"/>
  <c r="E37" i="76" s="1" a="1"/>
  <c r="E37" i="76" s="1"/>
  <c r="I37" i="76" s="1" a="1"/>
  <c r="I37" i="76" s="1"/>
  <c r="M37" i="76" s="1" a="1"/>
  <c r="M37" i="76" s="1"/>
  <c r="Q37" i="76" s="1" a="1"/>
  <c r="Q37" i="76" s="1"/>
  <c r="U37" i="76" s="1" a="1"/>
  <c r="U37" i="76" s="1"/>
  <c r="Y37" i="76" s="1" a="1"/>
  <c r="Y37" i="76" s="1"/>
  <c r="AC37" i="76" s="1" a="1"/>
  <c r="AC37" i="76" s="1"/>
  <c r="E45" i="76" s="1" a="1"/>
  <c r="E45" i="76" s="1"/>
  <c r="I45" i="76" s="1" a="1"/>
  <c r="I45" i="76" s="1"/>
  <c r="M45" i="76" s="1" a="1"/>
  <c r="M45" i="76" s="1"/>
  <c r="Q45" i="76" s="1" a="1"/>
  <c r="Q45" i="76" s="1"/>
  <c r="U45" i="76" s="1" a="1"/>
  <c r="U45" i="76" s="1"/>
  <c r="Y45" i="76" s="1" a="1"/>
  <c r="Y45" i="76" s="1"/>
  <c r="AC45" i="76" s="1" a="1"/>
  <c r="AC45" i="76" s="1"/>
  <c r="E53" i="76" s="1" a="1"/>
  <c r="E53" i="76" s="1"/>
  <c r="I53" i="76" s="1" a="1"/>
  <c r="I53" i="76" s="1"/>
  <c r="M53" i="76" s="1" a="1"/>
  <c r="M53" i="76" s="1"/>
  <c r="Q12" i="76" a="1"/>
  <c r="Q12" i="76" s="1"/>
  <c r="U12" i="76" s="1" a="1"/>
  <c r="U12" i="76" s="1"/>
  <c r="E4" i="75" l="1"/>
  <c r="E14" i="75" s="1" a="1"/>
  <c r="E14" i="75" s="1"/>
  <c r="I14" i="75" s="1" a="1"/>
  <c r="I14" i="75" s="1"/>
  <c r="M14" i="75" s="1" a="1"/>
  <c r="M14" i="75" s="1"/>
  <c r="Q14" i="75" s="1" a="1"/>
  <c r="Q14" i="75" s="1"/>
  <c r="U14" i="75" s="1" a="1"/>
  <c r="U14" i="75" s="1"/>
  <c r="E56" i="76"/>
  <c r="E3" i="77" s="1"/>
  <c r="E13" i="77" s="1" a="1"/>
  <c r="E13" i="77" s="1"/>
  <c r="I13" i="77" s="1" a="1"/>
  <c r="I13" i="77" s="1"/>
  <c r="M13" i="77" s="1" a="1"/>
  <c r="M13" i="77" s="1"/>
  <c r="Q13" i="77" s="1" a="1"/>
  <c r="Q13" i="77" s="1"/>
  <c r="U13" i="77" s="1" a="1"/>
  <c r="U13" i="77" s="1"/>
  <c r="Y13" i="77" s="1" a="1"/>
  <c r="Y13" i="77" s="1"/>
  <c r="AC13" i="77" s="1" a="1"/>
  <c r="AC13" i="77" s="1"/>
  <c r="E21" i="77" s="1" a="1"/>
  <c r="E21" i="77" s="1"/>
  <c r="I21" i="77" s="1" a="1"/>
  <c r="I21" i="77" s="1"/>
  <c r="M21" i="77" s="1" a="1"/>
  <c r="M21" i="77" s="1"/>
  <c r="Q21" i="77" s="1" a="1"/>
  <c r="Q21" i="77" s="1"/>
  <c r="U21" i="77" s="1" a="1"/>
  <c r="U21" i="77" s="1"/>
  <c r="Y21" i="77" s="1" a="1"/>
  <c r="Y21" i="77" s="1"/>
  <c r="AC21" i="77" s="1" a="1"/>
  <c r="AC21" i="77" s="1"/>
  <c r="E29" i="77" s="1" a="1"/>
  <c r="E29" i="77" s="1"/>
  <c r="I29" i="77" s="1" a="1"/>
  <c r="I29" i="77" s="1"/>
  <c r="M29" i="77" s="1" a="1"/>
  <c r="M29" i="77" s="1"/>
  <c r="Q29" i="77" s="1" a="1"/>
  <c r="Q29" i="77" s="1"/>
  <c r="U29" i="77" s="1" a="1"/>
  <c r="U29" i="77" s="1"/>
  <c r="Y29" i="77" s="1" a="1"/>
  <c r="Y29" i="77" s="1"/>
  <c r="AC29" i="77" s="1" a="1"/>
  <c r="AC29" i="77" s="1"/>
  <c r="E37" i="77" s="1" a="1"/>
  <c r="E37" i="77" s="1"/>
  <c r="I37" i="77" s="1" a="1"/>
  <c r="I37" i="77" s="1"/>
  <c r="M37" i="77" s="1" a="1"/>
  <c r="M37" i="77" s="1"/>
  <c r="Q37" i="77" s="1" a="1"/>
  <c r="Q37" i="77" s="1"/>
  <c r="U37" i="77" s="1" a="1"/>
  <c r="U37" i="77" s="1"/>
  <c r="Y37" i="77" s="1" a="1"/>
  <c r="Y37" i="77" s="1"/>
  <c r="AC37" i="77" s="1" a="1"/>
  <c r="AC37" i="77" s="1"/>
  <c r="E45" i="77" s="1" a="1"/>
  <c r="E45" i="77" s="1"/>
  <c r="I45" i="77" s="1" a="1"/>
  <c r="I45" i="77" s="1"/>
  <c r="M45" i="77" s="1" a="1"/>
  <c r="M45" i="77" s="1"/>
  <c r="Q45" i="77" s="1" a="1"/>
  <c r="Q45" i="77" s="1"/>
  <c r="U45" i="77" s="1" a="1"/>
  <c r="U45" i="77" s="1"/>
  <c r="Y45" i="77" s="1" a="1"/>
  <c r="Y45" i="77" s="1"/>
  <c r="AC45" i="77" s="1" a="1"/>
  <c r="AC45" i="77" s="1"/>
  <c r="Q53" i="76" a="1"/>
  <c r="Q53" i="76" s="1"/>
  <c r="U53" i="76" s="1" a="1"/>
  <c r="U53" i="76" s="1"/>
  <c r="Y53" i="76" s="1" a="1"/>
  <c r="Y53" i="76" s="1"/>
  <c r="AC53" i="76" s="1" a="1"/>
  <c r="AC53" i="76" s="1"/>
  <c r="Y12" i="76" a="1"/>
  <c r="Y12" i="76" s="1"/>
  <c r="AC12" i="76" s="1" a="1"/>
  <c r="AC12" i="76" s="1"/>
  <c r="E20" i="76" s="1" a="1"/>
  <c r="E20" i="76" s="1"/>
  <c r="I20" i="76" s="1" a="1"/>
  <c r="I20" i="76" s="1"/>
  <c r="M20" i="76" s="1" a="1"/>
  <c r="M20" i="76" s="1"/>
  <c r="Q20" i="76" s="1" a="1"/>
  <c r="Q20" i="76" s="1"/>
  <c r="U20" i="76" s="1" a="1"/>
  <c r="U20" i="76" s="1"/>
  <c r="Y20" i="76" s="1" a="1"/>
  <c r="Y20" i="76" s="1"/>
  <c r="AC20" i="76" s="1" a="1"/>
  <c r="AC20" i="76" s="1"/>
  <c r="E28" i="76" s="1" a="1"/>
  <c r="E28" i="76" s="1"/>
  <c r="I28" i="76" s="1" a="1"/>
  <c r="I28" i="76" s="1"/>
  <c r="M28" i="76" s="1" a="1"/>
  <c r="M28" i="76" s="1"/>
  <c r="Q28" i="76" s="1" a="1"/>
  <c r="Q28" i="76" s="1"/>
  <c r="U28" i="76" s="1" a="1"/>
  <c r="U28" i="76" s="1"/>
  <c r="H56" i="76" l="1"/>
  <c r="Y28" i="76" a="1"/>
  <c r="Y28" i="76" s="1"/>
  <c r="AC28" i="76" s="1" a="1"/>
  <c r="AC28" i="76" s="1"/>
  <c r="E36" i="76" s="1" a="1"/>
  <c r="E36" i="76" s="1"/>
  <c r="I36" i="76" s="1" a="1"/>
  <c r="I36" i="76" s="1"/>
  <c r="M36" i="76" s="1" a="1"/>
  <c r="M36" i="76" s="1"/>
  <c r="Q36" i="76" s="1" a="1"/>
  <c r="Q36" i="76" s="1"/>
  <c r="U36" i="76" s="1" a="1"/>
  <c r="U36" i="76" s="1"/>
  <c r="Y36" i="76" s="1" a="1"/>
  <c r="Y36" i="76" s="1"/>
  <c r="AC36" i="76" s="1" a="1"/>
  <c r="AC36" i="76" s="1"/>
  <c r="E44" i="76" s="1" a="1"/>
  <c r="E44" i="76" s="1"/>
  <c r="I44" i="76" s="1" a="1"/>
  <c r="I44" i="76" s="1"/>
  <c r="M44" i="76" s="1" a="1"/>
  <c r="M44" i="76" s="1"/>
  <c r="Q44" i="76" s="1" a="1"/>
  <c r="Q44" i="76" s="1"/>
  <c r="U44" i="76" s="1" a="1"/>
  <c r="U44" i="76" s="1"/>
  <c r="Y44" i="76" s="1" a="1"/>
  <c r="Y44" i="76" s="1"/>
  <c r="AC44" i="76" s="1" a="1"/>
  <c r="AC44" i="76" s="1"/>
  <c r="E52" i="76" s="1" a="1"/>
  <c r="E52" i="76" s="1"/>
  <c r="I52" i="76" s="1" a="1"/>
  <c r="I52" i="76" s="1"/>
  <c r="M52" i="76" s="1" a="1"/>
  <c r="M52" i="76" s="1"/>
  <c r="Y14" i="75" a="1"/>
  <c r="Y14" i="75" s="1"/>
  <c r="AC14" i="75" s="1" a="1"/>
  <c r="AC14" i="75" s="1"/>
  <c r="E22" i="75" s="1" a="1"/>
  <c r="E22" i="75" s="1"/>
  <c r="I22" i="75" s="1" a="1"/>
  <c r="I22" i="75" s="1"/>
  <c r="M22" i="75" s="1" a="1"/>
  <c r="M22" i="75" s="1"/>
  <c r="Q22" i="75" s="1" a="1"/>
  <c r="Q22" i="75" s="1"/>
  <c r="U22" i="75" s="1" a="1"/>
  <c r="U22" i="75" s="1"/>
  <c r="Y22" i="75" s="1" a="1"/>
  <c r="Y22" i="75" s="1"/>
  <c r="AC22" i="75" s="1" a="1"/>
  <c r="AC22" i="75" s="1"/>
  <c r="E30" i="75" s="1" a="1"/>
  <c r="E30" i="75" s="1"/>
  <c r="I30" i="75" s="1" a="1"/>
  <c r="I30" i="75" s="1"/>
  <c r="M30" i="75" s="1" a="1"/>
  <c r="M30" i="75" s="1"/>
  <c r="Q30" i="75" s="1" a="1"/>
  <c r="Q30" i="75" s="1"/>
  <c r="U30" i="75" s="1" a="1"/>
  <c r="U30" i="75" s="1"/>
  <c r="E53" i="77" a="1"/>
  <c r="E53" i="77" s="1"/>
  <c r="I53" i="77" s="1" a="1"/>
  <c r="I53" i="77" s="1"/>
  <c r="M53" i="77" s="1" a="1"/>
  <c r="M53" i="77" s="1"/>
  <c r="Y30" i="75" l="1" a="1"/>
  <c r="Y30" i="75" s="1"/>
  <c r="AC30" i="75" s="1" a="1"/>
  <c r="AC30" i="75" s="1"/>
  <c r="E38" i="75" s="1" a="1"/>
  <c r="E38" i="75" s="1"/>
  <c r="I38" i="75" s="1" a="1"/>
  <c r="I38" i="75" s="1"/>
  <c r="M38" i="75" s="1" a="1"/>
  <c r="M38" i="75" s="1"/>
  <c r="Q38" i="75" s="1" a="1"/>
  <c r="Q38" i="75" s="1"/>
  <c r="U38" i="75" s="1" a="1"/>
  <c r="U38" i="75" s="1"/>
  <c r="Y38" i="75" s="1" a="1"/>
  <c r="Y38" i="75" s="1"/>
  <c r="AC38" i="75" s="1" a="1"/>
  <c r="AC38" i="75" s="1"/>
  <c r="E46" i="75" s="1" a="1"/>
  <c r="E46" i="75" s="1"/>
  <c r="I46" i="75" s="1" a="1"/>
  <c r="I46" i="75" s="1"/>
  <c r="M46" i="75" s="1" a="1"/>
  <c r="M46" i="75" s="1"/>
  <c r="Q46" i="75" s="1" a="1"/>
  <c r="Q46" i="75" s="1"/>
  <c r="U46" i="75" s="1" a="1"/>
  <c r="U46" i="75" s="1"/>
  <c r="Y46" i="75" s="1" a="1"/>
  <c r="Y46" i="75" s="1"/>
  <c r="AC46" i="75" s="1" a="1"/>
  <c r="AC46" i="75" s="1"/>
  <c r="E54" i="75" s="1" a="1"/>
  <c r="E54" i="75" s="1"/>
  <c r="I54" i="75" s="1" a="1"/>
  <c r="I54" i="75" s="1"/>
  <c r="M54" i="75" s="1" a="1"/>
  <c r="M54" i="75" s="1"/>
  <c r="E55" i="76"/>
  <c r="E2" i="77" s="1"/>
  <c r="E12" i="77" s="1" a="1"/>
  <c r="E12" i="77" s="1"/>
  <c r="I12" i="77" s="1" a="1"/>
  <c r="I12" i="77" s="1"/>
  <c r="M12" i="77" s="1" a="1"/>
  <c r="M12" i="77" s="1"/>
  <c r="Q12" i="77" s="1" a="1"/>
  <c r="Q12" i="77" s="1"/>
  <c r="U12" i="77" s="1" a="1"/>
  <c r="U12" i="77" s="1"/>
  <c r="Y12" i="77" s="1" a="1"/>
  <c r="Y12" i="77" s="1"/>
  <c r="AC12" i="77" s="1" a="1"/>
  <c r="AC12" i="77" s="1"/>
  <c r="E20" i="77" s="1" a="1"/>
  <c r="E20" i="77" s="1"/>
  <c r="I20" i="77" s="1" a="1"/>
  <c r="I20" i="77" s="1"/>
  <c r="M20" i="77" s="1" a="1"/>
  <c r="M20" i="77" s="1"/>
  <c r="Q20" i="77" s="1" a="1"/>
  <c r="Q20" i="77" s="1"/>
  <c r="U20" i="77" s="1" a="1"/>
  <c r="U20" i="77" s="1"/>
  <c r="Y20" i="77" s="1" a="1"/>
  <c r="Y20" i="77" s="1"/>
  <c r="AC20" i="77" s="1" a="1"/>
  <c r="AC20" i="77" s="1"/>
  <c r="E28" i="77" s="1" a="1"/>
  <c r="E28" i="77" s="1"/>
  <c r="I28" i="77" s="1" a="1"/>
  <c r="I28" i="77" s="1"/>
  <c r="M28" i="77" s="1" a="1"/>
  <c r="M28" i="77" s="1"/>
  <c r="Q28" i="77" s="1" a="1"/>
  <c r="Q28" i="77" s="1"/>
  <c r="U28" i="77" s="1" a="1"/>
  <c r="U28" i="77" s="1"/>
  <c r="Y28" i="77" s="1" a="1"/>
  <c r="Y28" i="77" s="1"/>
  <c r="AC28" i="77" s="1" a="1"/>
  <c r="AC28" i="77" s="1"/>
  <c r="E36" i="77" s="1" a="1"/>
  <c r="E36" i="77" s="1"/>
  <c r="I36" i="77" s="1" a="1"/>
  <c r="I36" i="77" s="1"/>
  <c r="M36" i="77" s="1" a="1"/>
  <c r="M36" i="77" s="1"/>
  <c r="Q36" i="77" s="1" a="1"/>
  <c r="Q36" i="77" s="1"/>
  <c r="U36" i="77" s="1" a="1"/>
  <c r="U36" i="77" s="1"/>
  <c r="Y36" i="77" s="1" a="1"/>
  <c r="Y36" i="77" s="1"/>
  <c r="AC36" i="77" s="1" a="1"/>
  <c r="AC36" i="77" s="1"/>
  <c r="E44" i="77" s="1" a="1"/>
  <c r="E44" i="77" s="1"/>
  <c r="I44" i="77" s="1" a="1"/>
  <c r="I44" i="77" s="1"/>
  <c r="M44" i="77" s="1" a="1"/>
  <c r="M44" i="77" s="1"/>
  <c r="Q44" i="77" s="1" a="1"/>
  <c r="Q44" i="77" s="1"/>
  <c r="U44" i="77" s="1" a="1"/>
  <c r="U44" i="77" s="1"/>
  <c r="Y44" i="77" s="1" a="1"/>
  <c r="Y44" i="77" s="1"/>
  <c r="AC44" i="77" s="1" a="1"/>
  <c r="AC44" i="77" s="1"/>
  <c r="Q52" i="76" a="1"/>
  <c r="Q52" i="76" s="1"/>
  <c r="U52" i="76" s="1" a="1"/>
  <c r="U52" i="76" s="1"/>
  <c r="Y52" i="76" s="1" a="1"/>
  <c r="Y52" i="76" s="1"/>
  <c r="AC52" i="76" s="1" a="1"/>
  <c r="AC52" i="76" s="1"/>
  <c r="Q53" i="77" a="1"/>
  <c r="Q53" i="77" s="1"/>
  <c r="U53" i="77" s="1" a="1"/>
  <c r="U53" i="77" s="1"/>
  <c r="Y53" i="77" s="1" a="1"/>
  <c r="Y53" i="77" s="1"/>
  <c r="AC53" i="77" s="1" a="1"/>
  <c r="AC53" i="77" s="1"/>
  <c r="E56" i="77"/>
  <c r="H56" i="77" s="1"/>
  <c r="H55" i="76" l="1"/>
  <c r="Q54" i="75" a="1"/>
  <c r="Q54" i="75" s="1"/>
  <c r="U54" i="75" s="1" a="1"/>
  <c r="U54" i="75" s="1"/>
  <c r="Y54" i="75" s="1" a="1"/>
  <c r="Y54" i="75" s="1"/>
  <c r="AC54" i="75" s="1" a="1"/>
  <c r="AC54" i="75" s="1"/>
  <c r="E57" i="75"/>
  <c r="E3" i="79"/>
  <c r="E13" i="79" s="1" a="1"/>
  <c r="E13" i="79" s="1"/>
  <c r="E52" i="77" a="1"/>
  <c r="E52" i="77" s="1"/>
  <c r="I52" i="77" s="1" a="1"/>
  <c r="I52" i="77" s="1"/>
  <c r="M52" i="77" s="1" a="1"/>
  <c r="M52" i="77" s="1"/>
  <c r="E4" i="76" l="1"/>
  <c r="E14" i="76" s="1" a="1"/>
  <c r="E14" i="76" s="1"/>
  <c r="I14" i="76" s="1" a="1"/>
  <c r="I14" i="76" s="1"/>
  <c r="M14" i="76" s="1" a="1"/>
  <c r="M14" i="76" s="1"/>
  <c r="Q14" i="76" s="1" a="1"/>
  <c r="Q14" i="76" s="1"/>
  <c r="U14" i="76" s="1" a="1"/>
  <c r="U14" i="76" s="1"/>
  <c r="H57" i="75"/>
  <c r="I13" i="79" a="1"/>
  <c r="I13" i="79" s="1"/>
  <c r="M13" i="79" s="1" a="1"/>
  <c r="M13" i="79" s="1"/>
  <c r="Q13" i="79" s="1" a="1"/>
  <c r="Q13" i="79" s="1"/>
  <c r="U13" i="79" s="1" a="1"/>
  <c r="U13" i="79" s="1"/>
  <c r="Y13" i="79" s="1" a="1"/>
  <c r="Y13" i="79" s="1"/>
  <c r="AC13" i="79" s="1" a="1"/>
  <c r="AC13" i="79" s="1"/>
  <c r="E21" i="79" s="1" a="1"/>
  <c r="E21" i="79" s="1"/>
  <c r="I21" i="79" s="1" a="1"/>
  <c r="I21" i="79" s="1"/>
  <c r="M21" i="79" s="1" a="1"/>
  <c r="M21" i="79" s="1"/>
  <c r="Q21" i="79" s="1" a="1"/>
  <c r="Q21" i="79" s="1"/>
  <c r="U21" i="79" s="1" a="1"/>
  <c r="U21" i="79" s="1"/>
  <c r="Y21" i="79" s="1" a="1"/>
  <c r="Y21" i="79" s="1"/>
  <c r="AC21" i="79" s="1" a="1"/>
  <c r="AC21" i="79" s="1"/>
  <c r="E29" i="79" s="1" a="1"/>
  <c r="E29" i="79" s="1"/>
  <c r="I29" i="79" s="1" a="1"/>
  <c r="I29" i="79" s="1"/>
  <c r="M29" i="79" s="1" a="1"/>
  <c r="M29" i="79" s="1"/>
  <c r="Q29" i="79" s="1" a="1"/>
  <c r="Q29" i="79" s="1"/>
  <c r="U29" i="79" s="1" a="1"/>
  <c r="U29" i="79" s="1"/>
  <c r="Y29" i="79" s="1" a="1"/>
  <c r="Y29" i="79" s="1"/>
  <c r="AC29" i="79" s="1" a="1"/>
  <c r="AC29" i="79" s="1"/>
  <c r="E37" i="79" s="1" a="1"/>
  <c r="E37" i="79" s="1"/>
  <c r="I37" i="79" s="1" a="1"/>
  <c r="I37" i="79" s="1"/>
  <c r="M37" i="79" s="1" a="1"/>
  <c r="M37" i="79" s="1"/>
  <c r="Q37" i="79" s="1" a="1"/>
  <c r="Q37" i="79" s="1"/>
  <c r="U37" i="79" s="1" a="1"/>
  <c r="U37" i="79" s="1"/>
  <c r="Y37" i="79" s="1" a="1"/>
  <c r="Y37" i="79" s="1"/>
  <c r="AC37" i="79" s="1" a="1"/>
  <c r="AC37" i="79" s="1"/>
  <c r="E45" i="79" s="1" a="1"/>
  <c r="E45" i="79" s="1"/>
  <c r="I45" i="79" s="1" a="1"/>
  <c r="I45" i="79" s="1"/>
  <c r="M45" i="79" s="1" a="1"/>
  <c r="M45" i="79" s="1"/>
  <c r="Q45" i="79" s="1" a="1"/>
  <c r="Q45" i="79" s="1"/>
  <c r="Q52" i="77" a="1"/>
  <c r="Q52" i="77" s="1"/>
  <c r="U52" i="77" s="1" a="1"/>
  <c r="U52" i="77" s="1"/>
  <c r="Y52" i="77" s="1" a="1"/>
  <c r="Y52" i="77" s="1"/>
  <c r="AC52" i="77" s="1" a="1"/>
  <c r="AC52" i="77" s="1"/>
  <c r="E55" i="77"/>
  <c r="H55" i="77" s="1"/>
  <c r="Y14" i="76" l="1" a="1"/>
  <c r="Y14" i="76" s="1"/>
  <c r="AC14" i="76" s="1" a="1"/>
  <c r="AC14" i="76" s="1"/>
  <c r="E22" i="76" s="1" a="1"/>
  <c r="E22" i="76" s="1"/>
  <c r="I22" i="76" s="1" a="1"/>
  <c r="I22" i="76" s="1"/>
  <c r="M22" i="76" s="1" a="1"/>
  <c r="M22" i="76" s="1"/>
  <c r="Q22" i="76" s="1" a="1"/>
  <c r="Q22" i="76" s="1"/>
  <c r="U22" i="76" s="1" a="1"/>
  <c r="U22" i="76" s="1"/>
  <c r="Y22" i="76" s="1" a="1"/>
  <c r="Y22" i="76" s="1"/>
  <c r="AC22" i="76" s="1" a="1"/>
  <c r="AC22" i="76" s="1"/>
  <c r="E30" i="76" s="1" a="1"/>
  <c r="E30" i="76" s="1"/>
  <c r="I30" i="76" s="1" a="1"/>
  <c r="I30" i="76" s="1"/>
  <c r="M30" i="76" s="1" a="1"/>
  <c r="M30" i="76" s="1"/>
  <c r="Q30" i="76" s="1" a="1"/>
  <c r="Q30" i="76" s="1"/>
  <c r="U30" i="76" s="1" a="1"/>
  <c r="U30" i="76" s="1"/>
  <c r="U45" i="79" a="1"/>
  <c r="U45" i="79" s="1"/>
  <c r="Y45" i="79" s="1" a="1"/>
  <c r="Y45" i="79" s="1"/>
  <c r="AC45" i="79" s="1" a="1"/>
  <c r="AC45" i="79" s="1"/>
  <c r="E53" i="79" s="1" a="1"/>
  <c r="E53" i="79" s="1"/>
  <c r="I53" i="79" s="1" a="1"/>
  <c r="I53" i="79" s="1"/>
  <c r="M53" i="79" s="1" a="1"/>
  <c r="M53" i="79" s="1"/>
  <c r="E2" i="79"/>
  <c r="E12" i="79" s="1" a="1"/>
  <c r="E12" i="79" s="1"/>
  <c r="Y30" i="76" l="1" a="1"/>
  <c r="Y30" i="76" s="1"/>
  <c r="AC30" i="76" s="1" a="1"/>
  <c r="AC30" i="76" s="1"/>
  <c r="E38" i="76" s="1" a="1"/>
  <c r="E38" i="76" s="1"/>
  <c r="I38" i="76" s="1" a="1"/>
  <c r="I38" i="76" s="1"/>
  <c r="M38" i="76" s="1" a="1"/>
  <c r="M38" i="76" s="1"/>
  <c r="Q38" i="76" s="1" a="1"/>
  <c r="Q38" i="76" s="1"/>
  <c r="U38" i="76" s="1" a="1"/>
  <c r="U38" i="76" s="1"/>
  <c r="Y38" i="76" s="1" a="1"/>
  <c r="Y38" i="76" s="1"/>
  <c r="AC38" i="76" s="1" a="1"/>
  <c r="AC38" i="76" s="1"/>
  <c r="E46" i="76" s="1" a="1"/>
  <c r="E46" i="76" s="1"/>
  <c r="I46" i="76" s="1" a="1"/>
  <c r="I46" i="76" s="1"/>
  <c r="M46" i="76" s="1" a="1"/>
  <c r="M46" i="76" s="1"/>
  <c r="Q46" i="76" s="1" a="1"/>
  <c r="Q46" i="76" s="1"/>
  <c r="U46" i="76" s="1" a="1"/>
  <c r="U46" i="76" s="1"/>
  <c r="Y46" i="76" s="1" a="1"/>
  <c r="Y46" i="76" s="1"/>
  <c r="AC46" i="76" s="1" a="1"/>
  <c r="AC46" i="76" s="1"/>
  <c r="E54" i="76" s="1" a="1"/>
  <c r="E54" i="76" s="1"/>
  <c r="I54" i="76" s="1" a="1"/>
  <c r="I54" i="76" s="1"/>
  <c r="M54" i="76" s="1" a="1"/>
  <c r="M54" i="76" s="1"/>
  <c r="Q53" i="79" a="1"/>
  <c r="Q53" i="79" s="1"/>
  <c r="U53" i="79" s="1" a="1"/>
  <c r="U53" i="79" s="1"/>
  <c r="Y53" i="79" s="1" a="1"/>
  <c r="Y53" i="79" s="1"/>
  <c r="AC53" i="79" s="1" a="1"/>
  <c r="AC53" i="79" s="1"/>
  <c r="E56" i="79"/>
  <c r="H56" i="79" s="1"/>
  <c r="I12" i="79" a="1"/>
  <c r="I12" i="79" s="1"/>
  <c r="M12" i="79" s="1" a="1"/>
  <c r="M12" i="79" s="1"/>
  <c r="Q12" i="79" s="1" a="1"/>
  <c r="Q12" i="79" s="1"/>
  <c r="U12" i="79" s="1" a="1"/>
  <c r="U12" i="79" s="1"/>
  <c r="Y12" i="79" s="1" a="1"/>
  <c r="Y12" i="79" s="1"/>
  <c r="AC12" i="79" s="1" a="1"/>
  <c r="AC12" i="79" s="1"/>
  <c r="E20" i="79" s="1" a="1"/>
  <c r="E20" i="79" s="1"/>
  <c r="I20" i="79" s="1" a="1"/>
  <c r="I20" i="79" s="1"/>
  <c r="M20" i="79" s="1" a="1"/>
  <c r="M20" i="79" s="1"/>
  <c r="Q20" i="79" s="1" a="1"/>
  <c r="Q20" i="79" s="1"/>
  <c r="U20" i="79" s="1" a="1"/>
  <c r="U20" i="79" s="1"/>
  <c r="Y20" i="79" s="1" a="1"/>
  <c r="Y20" i="79" s="1"/>
  <c r="AC20" i="79" s="1" a="1"/>
  <c r="AC20" i="79" s="1"/>
  <c r="E28" i="79" s="1" a="1"/>
  <c r="E28" i="79" s="1"/>
  <c r="I28" i="79" s="1" a="1"/>
  <c r="I28" i="79" s="1"/>
  <c r="M28" i="79" s="1" a="1"/>
  <c r="M28" i="79" s="1"/>
  <c r="Q28" i="79" s="1" a="1"/>
  <c r="Q28" i="79" s="1"/>
  <c r="U28" i="79" s="1" a="1"/>
  <c r="U28" i="79" s="1"/>
  <c r="Y28" i="79" s="1" a="1"/>
  <c r="Y28" i="79" s="1"/>
  <c r="AC28" i="79" s="1" a="1"/>
  <c r="AC28" i="79" s="1"/>
  <c r="E36" i="79" s="1" a="1"/>
  <c r="E36" i="79" s="1"/>
  <c r="I36" i="79" s="1" a="1"/>
  <c r="I36" i="79" s="1"/>
  <c r="M36" i="79" s="1" a="1"/>
  <c r="M36" i="79" s="1"/>
  <c r="Q36" i="79" s="1" a="1"/>
  <c r="Q36" i="79" s="1"/>
  <c r="U36" i="79" s="1" a="1"/>
  <c r="U36" i="79" s="1"/>
  <c r="Y36" i="79" s="1" a="1"/>
  <c r="Y36" i="79" s="1"/>
  <c r="AC36" i="79" s="1" a="1"/>
  <c r="AC36" i="79" s="1"/>
  <c r="E44" i="79" s="1" a="1"/>
  <c r="E44" i="79" s="1"/>
  <c r="I44" i="79" s="1" a="1"/>
  <c r="I44" i="79" s="1"/>
  <c r="M44" i="79" s="1" a="1"/>
  <c r="M44" i="79" s="1"/>
  <c r="Q44" i="79" s="1" a="1"/>
  <c r="Q44" i="79" s="1"/>
  <c r="E3" i="80" l="1"/>
  <c r="E13" i="80" s="1" a="1"/>
  <c r="E13" i="80" s="1"/>
  <c r="I13" i="80" s="1" a="1"/>
  <c r="I13" i="80" s="1"/>
  <c r="M13" i="80" s="1" a="1"/>
  <c r="M13" i="80" s="1"/>
  <c r="Q13" i="80" s="1" a="1"/>
  <c r="Q13" i="80" s="1"/>
  <c r="Q54" i="76" a="1"/>
  <c r="Q54" i="76" s="1"/>
  <c r="U54" i="76" s="1" a="1"/>
  <c r="U54" i="76" s="1"/>
  <c r="Y54" i="76" s="1" a="1"/>
  <c r="Y54" i="76" s="1"/>
  <c r="AC54" i="76" s="1" a="1"/>
  <c r="AC54" i="76" s="1"/>
  <c r="E57" i="76"/>
  <c r="E4" i="77" s="1"/>
  <c r="E14" i="77" s="1" a="1"/>
  <c r="E14" i="77" s="1"/>
  <c r="I14" i="77" s="1" a="1"/>
  <c r="I14" i="77" s="1"/>
  <c r="M14" i="77" s="1" a="1"/>
  <c r="M14" i="77" s="1"/>
  <c r="Q14" i="77" s="1" a="1"/>
  <c r="Q14" i="77" s="1"/>
  <c r="U14" i="77" s="1" a="1"/>
  <c r="U14" i="77" s="1"/>
  <c r="Y14" i="77" s="1" a="1"/>
  <c r="Y14" i="77" s="1"/>
  <c r="AC14" i="77" s="1" a="1"/>
  <c r="AC14" i="77" s="1"/>
  <c r="E22" i="77" s="1" a="1"/>
  <c r="E22" i="77" s="1"/>
  <c r="I22" i="77" s="1" a="1"/>
  <c r="I22" i="77" s="1"/>
  <c r="M22" i="77" s="1" a="1"/>
  <c r="M22" i="77" s="1"/>
  <c r="Q22" i="77" s="1" a="1"/>
  <c r="Q22" i="77" s="1"/>
  <c r="U22" i="77" s="1" a="1"/>
  <c r="U22" i="77" s="1"/>
  <c r="Y22" i="77" s="1" a="1"/>
  <c r="Y22" i="77" s="1"/>
  <c r="AC22" i="77" s="1" a="1"/>
  <c r="AC22" i="77" s="1"/>
  <c r="E30" i="77" s="1" a="1"/>
  <c r="E30" i="77" s="1"/>
  <c r="I30" i="77" s="1" a="1"/>
  <c r="I30" i="77" s="1"/>
  <c r="M30" i="77" s="1" a="1"/>
  <c r="M30" i="77" s="1"/>
  <c r="Q30" i="77" s="1" a="1"/>
  <c r="Q30" i="77" s="1"/>
  <c r="U30" i="77" s="1" a="1"/>
  <c r="U30" i="77" s="1"/>
  <c r="Y30" i="77" s="1" a="1"/>
  <c r="Y30" i="77" s="1"/>
  <c r="AC30" i="77" s="1" a="1"/>
  <c r="AC30" i="77" s="1"/>
  <c r="E38" i="77" s="1" a="1"/>
  <c r="E38" i="77" s="1"/>
  <c r="I38" i="77" s="1" a="1"/>
  <c r="I38" i="77" s="1"/>
  <c r="M38" i="77" s="1" a="1"/>
  <c r="M38" i="77" s="1"/>
  <c r="Q38" i="77" s="1" a="1"/>
  <c r="Q38" i="77" s="1"/>
  <c r="U38" i="77" s="1" a="1"/>
  <c r="U38" i="77" s="1"/>
  <c r="Y38" i="77" s="1" a="1"/>
  <c r="Y38" i="77" s="1"/>
  <c r="AC38" i="77" s="1" a="1"/>
  <c r="AC38" i="77" s="1"/>
  <c r="E46" i="77" s="1" a="1"/>
  <c r="E46" i="77" s="1"/>
  <c r="I46" i="77" s="1" a="1"/>
  <c r="I46" i="77" s="1"/>
  <c r="M46" i="77" s="1" a="1"/>
  <c r="M46" i="77" s="1"/>
  <c r="Q46" i="77" s="1" a="1"/>
  <c r="Q46" i="77" s="1"/>
  <c r="U46" i="77" s="1" a="1"/>
  <c r="U46" i="77" s="1"/>
  <c r="Y46" i="77" s="1" a="1"/>
  <c r="Y46" i="77" s="1"/>
  <c r="AC46" i="77" s="1" a="1"/>
  <c r="AC46" i="77" s="1"/>
  <c r="U44" i="79" a="1"/>
  <c r="U44" i="79" s="1"/>
  <c r="Y44" i="79" s="1" a="1"/>
  <c r="Y44" i="79" s="1"/>
  <c r="AC44" i="79" s="1" a="1"/>
  <c r="AC44" i="79" s="1"/>
  <c r="E52" i="79" s="1" a="1"/>
  <c r="E52" i="79" s="1"/>
  <c r="I52" i="79" s="1" a="1"/>
  <c r="I52" i="79" s="1"/>
  <c r="M52" i="79" s="1" a="1"/>
  <c r="M52" i="79" s="1"/>
  <c r="H57" i="76" l="1"/>
  <c r="U13" i="80" a="1"/>
  <c r="U13" i="80" s="1"/>
  <c r="Y13" i="80" s="1" a="1"/>
  <c r="Y13" i="80" s="1"/>
  <c r="AC13" i="80" s="1" a="1"/>
  <c r="AC13" i="80" s="1"/>
  <c r="E21" i="80" s="1" a="1"/>
  <c r="E21" i="80" s="1"/>
  <c r="I21" i="80" s="1" a="1"/>
  <c r="I21" i="80" s="1"/>
  <c r="M21" i="80" s="1" a="1"/>
  <c r="M21" i="80" s="1"/>
  <c r="Q21" i="80" s="1" a="1"/>
  <c r="Q21" i="80" s="1"/>
  <c r="U21" i="80" s="1" a="1"/>
  <c r="U21" i="80" s="1"/>
  <c r="Y21" i="80" s="1" a="1"/>
  <c r="Y21" i="80" s="1"/>
  <c r="AC21" i="80" s="1" a="1"/>
  <c r="AC21" i="80" s="1"/>
  <c r="E29" i="80" s="1" a="1"/>
  <c r="E29" i="80" s="1"/>
  <c r="I29" i="80" s="1" a="1"/>
  <c r="I29" i="80" s="1"/>
  <c r="M29" i="80" s="1" a="1"/>
  <c r="M29" i="80" s="1"/>
  <c r="Q29" i="80" s="1" a="1"/>
  <c r="Q29" i="80" s="1"/>
  <c r="U29" i="80" s="1" a="1"/>
  <c r="U29" i="80" s="1"/>
  <c r="Y29" i="80" s="1" a="1"/>
  <c r="Y29" i="80" s="1"/>
  <c r="AC29" i="80" s="1" a="1"/>
  <c r="AC29" i="80" s="1"/>
  <c r="E37" i="80" s="1" a="1"/>
  <c r="E37" i="80" s="1"/>
  <c r="I37" i="80" s="1" a="1"/>
  <c r="I37" i="80" s="1"/>
  <c r="M37" i="80" s="1" a="1"/>
  <c r="M37" i="80" s="1"/>
  <c r="Q37" i="80" s="1" a="1"/>
  <c r="Q37" i="80" s="1"/>
  <c r="U37" i="80" s="1" a="1"/>
  <c r="U37" i="80" s="1"/>
  <c r="Y37" i="80" s="1" a="1"/>
  <c r="Y37" i="80" s="1"/>
  <c r="AC37" i="80" s="1" a="1"/>
  <c r="AC37" i="80" s="1"/>
  <c r="E45" i="80" s="1" a="1"/>
  <c r="E45" i="80" s="1"/>
  <c r="I45" i="80" s="1" a="1"/>
  <c r="I45" i="80" s="1"/>
  <c r="M45" i="80" s="1" a="1"/>
  <c r="M45" i="80" s="1"/>
  <c r="Q45" i="80" s="1" a="1"/>
  <c r="Q45" i="80" s="1"/>
  <c r="U45" i="80" s="1" a="1"/>
  <c r="U45" i="80" s="1"/>
  <c r="Y45" i="80" s="1" a="1"/>
  <c r="Y45" i="80" s="1"/>
  <c r="AC45" i="80" s="1" a="1"/>
  <c r="AC45" i="80" s="1"/>
  <c r="E55" i="79"/>
  <c r="H55" i="79" s="1"/>
  <c r="Q52" i="79" a="1"/>
  <c r="Q52" i="79" s="1"/>
  <c r="U52" i="79" s="1" a="1"/>
  <c r="U52" i="79" s="1"/>
  <c r="Y52" i="79" s="1" a="1"/>
  <c r="Y52" i="79" s="1"/>
  <c r="AC52" i="79" s="1" a="1"/>
  <c r="AC52" i="79" s="1"/>
  <c r="E54" i="77" a="1"/>
  <c r="E54" i="77" s="1"/>
  <c r="I54" i="77" s="1" a="1"/>
  <c r="I54" i="77" s="1"/>
  <c r="M54" i="77" s="1" a="1"/>
  <c r="M54" i="77" s="1"/>
  <c r="E2" i="80" l="1"/>
  <c r="E12" i="80" s="1" a="1"/>
  <c r="E12" i="80" s="1"/>
  <c r="I12" i="80" s="1" a="1"/>
  <c r="I12" i="80" s="1"/>
  <c r="M12" i="80" s="1" a="1"/>
  <c r="M12" i="80" s="1"/>
  <c r="Q12" i="80" s="1" a="1"/>
  <c r="Q12" i="80" s="1"/>
  <c r="U12" i="80" s="1" a="1"/>
  <c r="U12" i="80" s="1"/>
  <c r="Y12" i="80" s="1" a="1"/>
  <c r="Y12" i="80" s="1"/>
  <c r="AC12" i="80" s="1" a="1"/>
  <c r="AC12" i="80" s="1"/>
  <c r="E20" i="80" s="1" a="1"/>
  <c r="E20" i="80" s="1"/>
  <c r="I20" i="80" s="1" a="1"/>
  <c r="I20" i="80" s="1"/>
  <c r="M20" i="80" s="1" a="1"/>
  <c r="M20" i="80" s="1"/>
  <c r="Q20" i="80" s="1" a="1"/>
  <c r="Q20" i="80" s="1"/>
  <c r="U20" i="80" s="1" a="1"/>
  <c r="U20" i="80" s="1"/>
  <c r="Y20" i="80" s="1" a="1"/>
  <c r="Y20" i="80" s="1"/>
  <c r="AC20" i="80" s="1" a="1"/>
  <c r="AC20" i="80" s="1"/>
  <c r="E28" i="80" s="1" a="1"/>
  <c r="E28" i="80" s="1"/>
  <c r="I28" i="80" s="1" a="1"/>
  <c r="I28" i="80" s="1"/>
  <c r="M28" i="80" s="1" a="1"/>
  <c r="M28" i="80" s="1"/>
  <c r="Q28" i="80" s="1" a="1"/>
  <c r="Q28" i="80" s="1"/>
  <c r="U28" i="80" s="1" a="1"/>
  <c r="U28" i="80" s="1"/>
  <c r="Y28" i="80" s="1" a="1"/>
  <c r="Y28" i="80" s="1"/>
  <c r="AC28" i="80" s="1" a="1"/>
  <c r="AC28" i="80" s="1"/>
  <c r="E36" i="80" s="1" a="1"/>
  <c r="E36" i="80" s="1"/>
  <c r="I36" i="80" s="1" a="1"/>
  <c r="I36" i="80" s="1"/>
  <c r="M36" i="80" s="1" a="1"/>
  <c r="M36" i="80" s="1"/>
  <c r="Q36" i="80" s="1" a="1"/>
  <c r="Q36" i="80" s="1"/>
  <c r="U36" i="80" s="1" a="1"/>
  <c r="U36" i="80" s="1"/>
  <c r="Y36" i="80" s="1" a="1"/>
  <c r="Y36" i="80" s="1"/>
  <c r="AC36" i="80" s="1" a="1"/>
  <c r="AC36" i="80" s="1"/>
  <c r="E44" i="80" s="1" a="1"/>
  <c r="E44" i="80" s="1"/>
  <c r="I44" i="80" s="1" a="1"/>
  <c r="I44" i="80" s="1"/>
  <c r="M44" i="80" s="1" a="1"/>
  <c r="M44" i="80" s="1"/>
  <c r="Q44" i="80" s="1" a="1"/>
  <c r="Q44" i="80" s="1"/>
  <c r="U44" i="80" s="1" a="1"/>
  <c r="U44" i="80" s="1"/>
  <c r="Y44" i="80" s="1" a="1"/>
  <c r="Y44" i="80" s="1"/>
  <c r="AC44" i="80" s="1" a="1"/>
  <c r="AC44" i="80" s="1"/>
  <c r="E53" i="80" a="1"/>
  <c r="E53" i="80" s="1"/>
  <c r="I53" i="80" s="1" a="1"/>
  <c r="I53" i="80" s="1"/>
  <c r="M53" i="80" s="1" a="1"/>
  <c r="M53" i="80" s="1"/>
  <c r="Q54" i="77" a="1"/>
  <c r="Q54" i="77" s="1"/>
  <c r="U54" i="77" s="1" a="1"/>
  <c r="U54" i="77" s="1"/>
  <c r="Y54" i="77" s="1" a="1"/>
  <c r="Y54" i="77" s="1"/>
  <c r="AC54" i="77" s="1" a="1"/>
  <c r="AC54" i="77" s="1"/>
  <c r="E57" i="77"/>
  <c r="E56" i="80" l="1"/>
  <c r="Q53" i="80" a="1"/>
  <c r="Q53" i="80" s="1"/>
  <c r="U53" i="80" s="1" a="1"/>
  <c r="U53" i="80" s="1"/>
  <c r="Y53" i="80" s="1" a="1"/>
  <c r="Y53" i="80" s="1"/>
  <c r="AC53" i="80" s="1" a="1"/>
  <c r="AC53" i="80" s="1"/>
  <c r="E52" i="80" a="1"/>
  <c r="E52" i="80" s="1"/>
  <c r="I52" i="80" s="1" a="1"/>
  <c r="I52" i="80" s="1"/>
  <c r="M52" i="80" s="1" a="1"/>
  <c r="M52" i="80" s="1"/>
  <c r="E4" i="79"/>
  <c r="H57" i="77"/>
  <c r="H56" i="80" l="1"/>
  <c r="E3" i="81"/>
  <c r="E13" i="81" s="1" a="1"/>
  <c r="E13" i="81" s="1"/>
  <c r="I13" i="81" s="1" a="1"/>
  <c r="I13" i="81" s="1"/>
  <c r="M13" i="81" s="1" a="1"/>
  <c r="M13" i="81" s="1"/>
  <c r="Q13" i="81" s="1" a="1"/>
  <c r="Q13" i="81" s="1"/>
  <c r="U13" i="81" s="1" a="1"/>
  <c r="U13" i="81" s="1"/>
  <c r="Y13" i="81" s="1" a="1"/>
  <c r="Y13" i="81" s="1"/>
  <c r="AC13" i="81" s="1" a="1"/>
  <c r="AC13" i="81" s="1"/>
  <c r="E21" i="81" s="1" a="1"/>
  <c r="E21" i="81" s="1"/>
  <c r="I21" i="81" s="1" a="1"/>
  <c r="I21" i="81" s="1"/>
  <c r="M21" i="81" s="1" a="1"/>
  <c r="M21" i="81" s="1"/>
  <c r="Q21" i="81" s="1" a="1"/>
  <c r="Q21" i="81" s="1"/>
  <c r="U21" i="81" s="1" a="1"/>
  <c r="U21" i="81" s="1"/>
  <c r="Y21" i="81" s="1" a="1"/>
  <c r="Y21" i="81" s="1"/>
  <c r="AC21" i="81" s="1" a="1"/>
  <c r="AC21" i="81" s="1"/>
  <c r="E29" i="81" s="1" a="1"/>
  <c r="E29" i="81" s="1"/>
  <c r="I29" i="81" s="1" a="1"/>
  <c r="I29" i="81" s="1"/>
  <c r="M29" i="81" s="1" a="1"/>
  <c r="M29" i="81" s="1"/>
  <c r="Q29" i="81" s="1" a="1"/>
  <c r="Q29" i="81" s="1"/>
  <c r="U29" i="81" s="1" a="1"/>
  <c r="U29" i="81" s="1"/>
  <c r="Y29" i="81" s="1" a="1"/>
  <c r="Y29" i="81" s="1"/>
  <c r="AC29" i="81" s="1" a="1"/>
  <c r="AC29" i="81" s="1"/>
  <c r="E37" i="81" s="1" a="1"/>
  <c r="E37" i="81" s="1"/>
  <c r="I37" i="81" s="1" a="1"/>
  <c r="I37" i="81" s="1"/>
  <c r="M37" i="81" s="1" a="1"/>
  <c r="M37" i="81" s="1"/>
  <c r="Q37" i="81" s="1" a="1"/>
  <c r="Q37" i="81" s="1"/>
  <c r="U37" i="81" s="1" a="1"/>
  <c r="U37" i="81" s="1"/>
  <c r="Y37" i="81" s="1" a="1"/>
  <c r="Y37" i="81" s="1"/>
  <c r="AC37" i="81" s="1" a="1"/>
  <c r="AC37" i="81" s="1"/>
  <c r="E45" i="81" s="1" a="1"/>
  <c r="E45" i="81" s="1"/>
  <c r="I45" i="81" s="1" a="1"/>
  <c r="I45" i="81" s="1"/>
  <c r="E55" i="80"/>
  <c r="E2" i="81" s="1"/>
  <c r="E12" i="81" s="1" a="1"/>
  <c r="E12" i="81" s="1"/>
  <c r="Q52" i="80" a="1"/>
  <c r="Q52" i="80" s="1"/>
  <c r="U52" i="80" s="1" a="1"/>
  <c r="U52" i="80" s="1"/>
  <c r="Y52" i="80" s="1" a="1"/>
  <c r="Y52" i="80" s="1"/>
  <c r="AC52" i="80" s="1" a="1"/>
  <c r="AC52" i="80" s="1"/>
  <c r="E14" i="79" a="1"/>
  <c r="E14" i="79" s="1"/>
  <c r="H55" i="80" l="1"/>
  <c r="I14" i="79" a="1"/>
  <c r="I14" i="79" s="1"/>
  <c r="M14" i="79" s="1" a="1"/>
  <c r="M14" i="79" s="1"/>
  <c r="Q14" i="79" s="1" a="1"/>
  <c r="Q14" i="79" s="1"/>
  <c r="U14" i="79" s="1" a="1"/>
  <c r="U14" i="79" s="1"/>
  <c r="Y14" i="79" s="1" a="1"/>
  <c r="Y14" i="79" s="1"/>
  <c r="AC14" i="79" s="1" a="1"/>
  <c r="AC14" i="79" s="1"/>
  <c r="E22" i="79" s="1" a="1"/>
  <c r="E22" i="79" s="1"/>
  <c r="I22" i="79" s="1" a="1"/>
  <c r="I22" i="79" s="1"/>
  <c r="M22" i="79" s="1" a="1"/>
  <c r="M22" i="79" s="1"/>
  <c r="Q22" i="79" s="1" a="1"/>
  <c r="Q22" i="79" s="1"/>
  <c r="U22" i="79" s="1" a="1"/>
  <c r="U22" i="79" s="1"/>
  <c r="Y22" i="79" s="1" a="1"/>
  <c r="Y22" i="79" s="1"/>
  <c r="AC22" i="79" s="1" a="1"/>
  <c r="AC22" i="79" s="1"/>
  <c r="E30" i="79" s="1" a="1"/>
  <c r="E30" i="79" s="1"/>
  <c r="I30" i="79" s="1" a="1"/>
  <c r="I30" i="79" s="1"/>
  <c r="M30" i="79" s="1" a="1"/>
  <c r="M30" i="79" s="1"/>
  <c r="Q30" i="79" s="1" a="1"/>
  <c r="Q30" i="79" s="1"/>
  <c r="U30" i="79" s="1" a="1"/>
  <c r="U30" i="79" s="1"/>
  <c r="Y30" i="79" s="1" a="1"/>
  <c r="Y30" i="79" s="1"/>
  <c r="AC30" i="79" s="1" a="1"/>
  <c r="AC30" i="79" s="1"/>
  <c r="E38" i="79" s="1" a="1"/>
  <c r="E38" i="79" s="1"/>
  <c r="I38" i="79" s="1" a="1"/>
  <c r="I38" i="79" s="1"/>
  <c r="M38" i="79" s="1" a="1"/>
  <c r="M38" i="79" s="1"/>
  <c r="Q38" i="79" s="1" a="1"/>
  <c r="Q38" i="79" s="1"/>
  <c r="U38" i="79" s="1" a="1"/>
  <c r="U38" i="79" s="1"/>
  <c r="Y38" i="79" s="1" a="1"/>
  <c r="Y38" i="79" s="1"/>
  <c r="AC38" i="79" s="1" a="1"/>
  <c r="AC38" i="79" s="1"/>
  <c r="E46" i="79" s="1" a="1"/>
  <c r="E46" i="79" s="1"/>
  <c r="I46" i="79" s="1" a="1"/>
  <c r="I46" i="79" s="1"/>
  <c r="M46" i="79" s="1" a="1"/>
  <c r="M46" i="79" s="1"/>
  <c r="Q46" i="79" s="1" a="1"/>
  <c r="Q46" i="79" s="1"/>
  <c r="M45" i="81" a="1"/>
  <c r="M45" i="81" s="1"/>
  <c r="Q45" i="81" s="1" a="1"/>
  <c r="Q45" i="81" s="1"/>
  <c r="U45" i="81" s="1" a="1"/>
  <c r="U45" i="81" s="1"/>
  <c r="Y45" i="81" s="1" a="1"/>
  <c r="Y45" i="81" s="1"/>
  <c r="AC45" i="81" s="1" a="1"/>
  <c r="AC45" i="81" s="1"/>
  <c r="E53" i="81" s="1" a="1"/>
  <c r="E53" i="81" s="1"/>
  <c r="I53" i="81" s="1" a="1"/>
  <c r="I53" i="81" s="1"/>
  <c r="M53" i="81" s="1" a="1"/>
  <c r="M53" i="81" s="1"/>
  <c r="I12" i="81" a="1"/>
  <c r="I12" i="81" s="1"/>
  <c r="M12" i="81" s="1" a="1"/>
  <c r="M12" i="81" s="1"/>
  <c r="Q12" i="81" s="1" a="1"/>
  <c r="Q12" i="81" s="1"/>
  <c r="U12" i="81" s="1" a="1"/>
  <c r="U12" i="81" s="1"/>
  <c r="Y12" i="81" s="1" a="1"/>
  <c r="Y12" i="81" s="1"/>
  <c r="AC12" i="81" s="1" a="1"/>
  <c r="AC12" i="81" s="1"/>
  <c r="E20" i="81" s="1" a="1"/>
  <c r="E20" i="81" s="1"/>
  <c r="I20" i="81" s="1" a="1"/>
  <c r="I20" i="81" s="1"/>
  <c r="M20" i="81" s="1" a="1"/>
  <c r="M20" i="81" s="1"/>
  <c r="Q20" i="81" s="1" a="1"/>
  <c r="Q20" i="81" s="1"/>
  <c r="U20" i="81" s="1" a="1"/>
  <c r="U20" i="81" s="1"/>
  <c r="Y20" i="81" s="1" a="1"/>
  <c r="Y20" i="81" s="1"/>
  <c r="AC20" i="81" s="1" a="1"/>
  <c r="AC20" i="81" s="1"/>
  <c r="E28" i="81" s="1" a="1"/>
  <c r="E28" i="81" s="1"/>
  <c r="I28" i="81" s="1" a="1"/>
  <c r="I28" i="81" s="1"/>
  <c r="M28" i="81" s="1" a="1"/>
  <c r="M28" i="81" s="1"/>
  <c r="Q28" i="81" s="1" a="1"/>
  <c r="Q28" i="81" s="1"/>
  <c r="U28" i="81" s="1" a="1"/>
  <c r="U28" i="81" s="1"/>
  <c r="Y28" i="81" s="1" a="1"/>
  <c r="Y28" i="81" s="1"/>
  <c r="AC28" i="81" s="1" a="1"/>
  <c r="AC28" i="81" s="1"/>
  <c r="E36" i="81" s="1" a="1"/>
  <c r="E36" i="81" s="1"/>
  <c r="I36" i="81" s="1" a="1"/>
  <c r="I36" i="81" s="1"/>
  <c r="M36" i="81" s="1" a="1"/>
  <c r="M36" i="81" s="1"/>
  <c r="Q36" i="81" s="1" a="1"/>
  <c r="Q36" i="81" s="1"/>
  <c r="U36" i="81" s="1" a="1"/>
  <c r="U36" i="81" s="1"/>
  <c r="Y36" i="81" s="1" a="1"/>
  <c r="Y36" i="81" s="1"/>
  <c r="AC36" i="81" s="1" a="1"/>
  <c r="AC36" i="81" s="1"/>
  <c r="E44" i="81" s="1" a="1"/>
  <c r="E44" i="81" s="1"/>
  <c r="I44" i="81" s="1" a="1"/>
  <c r="I44" i="81" s="1"/>
  <c r="U46" i="79" l="1" a="1"/>
  <c r="U46" i="79" s="1"/>
  <c r="Y46" i="79" s="1" a="1"/>
  <c r="Y46" i="79" s="1"/>
  <c r="AC46" i="79" s="1" a="1"/>
  <c r="AC46" i="79" s="1"/>
  <c r="E54" i="79" s="1" a="1"/>
  <c r="E54" i="79" s="1"/>
  <c r="I54" i="79" s="1" a="1"/>
  <c r="I54" i="79" s="1"/>
  <c r="M54" i="79" s="1" a="1"/>
  <c r="M54" i="79" s="1"/>
  <c r="Q53" i="81" a="1"/>
  <c r="Q53" i="81" s="1"/>
  <c r="U53" i="81" s="1" a="1"/>
  <c r="U53" i="81" s="1"/>
  <c r="Y53" i="81" s="1" a="1"/>
  <c r="Y53" i="81" s="1"/>
  <c r="AC53" i="81" s="1" a="1"/>
  <c r="AC53" i="81" s="1"/>
  <c r="E56" i="81"/>
  <c r="M44" i="81" a="1"/>
  <c r="M44" i="81" s="1"/>
  <c r="Q44" i="81" s="1" a="1"/>
  <c r="Q44" i="81" s="1"/>
  <c r="U44" i="81" s="1" a="1"/>
  <c r="U44" i="81" s="1"/>
  <c r="Y44" i="81" s="1" a="1"/>
  <c r="Y44" i="81" s="1"/>
  <c r="AC44" i="81" s="1" a="1"/>
  <c r="AC44" i="81" s="1"/>
  <c r="E52" i="81" s="1" a="1"/>
  <c r="E52" i="81" s="1"/>
  <c r="I52" i="81" s="1" a="1"/>
  <c r="I52" i="81" s="1"/>
  <c r="M52" i="81" s="1" a="1"/>
  <c r="M52" i="81" s="1"/>
  <c r="E57" i="79" l="1"/>
  <c r="H57" i="79" s="1"/>
  <c r="Q54" i="79" a="1"/>
  <c r="Q54" i="79" s="1"/>
  <c r="U54" i="79" s="1" a="1"/>
  <c r="U54" i="79" s="1"/>
  <c r="Y54" i="79" s="1" a="1"/>
  <c r="Y54" i="79" s="1"/>
  <c r="AC54" i="79" s="1" a="1"/>
  <c r="AC54" i="79" s="1"/>
  <c r="E3" i="82"/>
  <c r="E13" i="82" s="1" a="1"/>
  <c r="E13" i="82" s="1"/>
  <c r="I13" i="82" s="1" a="1"/>
  <c r="I13" i="82" s="1"/>
  <c r="H56" i="81"/>
  <c r="Q52" i="81" a="1"/>
  <c r="Q52" i="81" s="1"/>
  <c r="U52" i="81" s="1" a="1"/>
  <c r="U52" i="81" s="1"/>
  <c r="Y52" i="81" s="1" a="1"/>
  <c r="Y52" i="81" s="1"/>
  <c r="AC52" i="81" s="1" a="1"/>
  <c r="AC52" i="81" s="1"/>
  <c r="E55" i="81"/>
  <c r="H55" i="81" s="1"/>
  <c r="E2" i="82" l="1"/>
  <c r="E12" i="82" s="1" a="1"/>
  <c r="E12" i="82" s="1"/>
  <c r="I12" i="82" s="1" a="1"/>
  <c r="I12" i="82" s="1"/>
  <c r="M12" i="82" s="1" a="1"/>
  <c r="M12" i="82" s="1"/>
  <c r="Q12" i="82" s="1" a="1"/>
  <c r="Q12" i="82" s="1"/>
  <c r="U12" i="82" s="1" a="1"/>
  <c r="U12" i="82" s="1"/>
  <c r="Y12" i="82" s="1" a="1"/>
  <c r="Y12" i="82" s="1"/>
  <c r="AC12" i="82" s="1" a="1"/>
  <c r="AC12" i="82" s="1"/>
  <c r="E20" i="82" s="1" a="1"/>
  <c r="E20" i="82" s="1"/>
  <c r="I20" i="82" s="1" a="1"/>
  <c r="I20" i="82" s="1"/>
  <c r="M20" i="82" s="1" a="1"/>
  <c r="M20" i="82" s="1"/>
  <c r="Q20" i="82" s="1" a="1"/>
  <c r="Q20" i="82" s="1"/>
  <c r="U20" i="82" s="1" a="1"/>
  <c r="U20" i="82" s="1"/>
  <c r="Y20" i="82" s="1" a="1"/>
  <c r="Y20" i="82" s="1"/>
  <c r="AC20" i="82" s="1" a="1"/>
  <c r="AC20" i="82" s="1"/>
  <c r="E28" i="82" s="1" a="1"/>
  <c r="E28" i="82" s="1"/>
  <c r="I28" i="82" s="1" a="1"/>
  <c r="I28" i="82" s="1"/>
  <c r="M28" i="82" s="1" a="1"/>
  <c r="M28" i="82" s="1"/>
  <c r="Q28" i="82" s="1" a="1"/>
  <c r="Q28" i="82" s="1"/>
  <c r="U28" i="82" s="1" a="1"/>
  <c r="U28" i="82" s="1"/>
  <c r="Y28" i="82" s="1" a="1"/>
  <c r="Y28" i="82" s="1"/>
  <c r="AC28" i="82" s="1" a="1"/>
  <c r="AC28" i="82" s="1"/>
  <c r="E36" i="82" s="1" a="1"/>
  <c r="E36" i="82" s="1"/>
  <c r="I36" i="82" s="1" a="1"/>
  <c r="I36" i="82" s="1"/>
  <c r="M36" i="82" s="1" a="1"/>
  <c r="M36" i="82" s="1"/>
  <c r="Q36" i="82" s="1" a="1"/>
  <c r="Q36" i="82" s="1"/>
  <c r="U36" i="82" s="1" a="1"/>
  <c r="U36" i="82" s="1"/>
  <c r="Y36" i="82" s="1" a="1"/>
  <c r="Y36" i="82" s="1"/>
  <c r="AC36" i="82" s="1" a="1"/>
  <c r="AC36" i="82" s="1"/>
  <c r="E44" i="82" s="1" a="1"/>
  <c r="E44" i="82" s="1"/>
  <c r="I44" i="82" s="1" a="1"/>
  <c r="I44" i="82" s="1"/>
  <c r="M44" i="82" s="1" a="1"/>
  <c r="M44" i="82" s="1"/>
  <c r="Q44" i="82" s="1" a="1"/>
  <c r="Q44" i="82" s="1"/>
  <c r="E4" i="80"/>
  <c r="E14" i="80" s="1" a="1"/>
  <c r="E14" i="80" s="1"/>
  <c r="I14" i="80" s="1" a="1"/>
  <c r="I14" i="80" s="1"/>
  <c r="M14" i="80" s="1" a="1"/>
  <c r="M14" i="80" s="1"/>
  <c r="Q14" i="80" s="1" a="1"/>
  <c r="Q14" i="80" s="1"/>
  <c r="M13" i="82" a="1"/>
  <c r="M13" i="82" s="1"/>
  <c r="Q13" i="82" s="1" a="1"/>
  <c r="Q13" i="82" s="1"/>
  <c r="U13" i="82" s="1" a="1"/>
  <c r="U13" i="82" s="1"/>
  <c r="Y13" i="82" s="1" a="1"/>
  <c r="Y13" i="82" s="1"/>
  <c r="AC13" i="82" s="1" a="1"/>
  <c r="AC13" i="82" s="1"/>
  <c r="E21" i="82" s="1" a="1"/>
  <c r="E21" i="82" s="1"/>
  <c r="I21" i="82" s="1" a="1"/>
  <c r="I21" i="82" s="1"/>
  <c r="M21" i="82" s="1" a="1"/>
  <c r="M21" i="82" s="1"/>
  <c r="Q21" i="82" s="1" a="1"/>
  <c r="Q21" i="82" s="1"/>
  <c r="U21" i="82" s="1" a="1"/>
  <c r="U21" i="82" s="1"/>
  <c r="Y21" i="82" s="1" a="1"/>
  <c r="Y21" i="82" s="1"/>
  <c r="AC21" i="82" s="1" a="1"/>
  <c r="AC21" i="82" s="1"/>
  <c r="E29" i="82" s="1" a="1"/>
  <c r="E29" i="82" s="1"/>
  <c r="I29" i="82" s="1" a="1"/>
  <c r="I29" i="82" s="1"/>
  <c r="M29" i="82" s="1" a="1"/>
  <c r="M29" i="82" s="1"/>
  <c r="Q29" i="82" s="1" a="1"/>
  <c r="Q29" i="82" s="1"/>
  <c r="U29" i="82" s="1" a="1"/>
  <c r="U29" i="82" s="1"/>
  <c r="Y29" i="82" s="1" a="1"/>
  <c r="Y29" i="82" s="1"/>
  <c r="AC29" i="82" s="1" a="1"/>
  <c r="AC29" i="82" s="1"/>
  <c r="E37" i="82" s="1" a="1"/>
  <c r="E37" i="82" s="1"/>
  <c r="I37" i="82" s="1" a="1"/>
  <c r="I37" i="82" s="1"/>
  <c r="M37" i="82" s="1" a="1"/>
  <c r="M37" i="82" s="1"/>
  <c r="Q37" i="82" s="1" a="1"/>
  <c r="Q37" i="82" s="1"/>
  <c r="U37" i="82" s="1" a="1"/>
  <c r="U37" i="82" s="1"/>
  <c r="Y37" i="82" s="1" a="1"/>
  <c r="Y37" i="82" s="1"/>
  <c r="AC37" i="82" s="1" a="1"/>
  <c r="AC37" i="82" s="1"/>
  <c r="E45" i="82" s="1" a="1"/>
  <c r="E45" i="82" s="1"/>
  <c r="I45" i="82" s="1" a="1"/>
  <c r="I45" i="82" s="1"/>
  <c r="M45" i="82" s="1" a="1"/>
  <c r="M45" i="82" s="1"/>
  <c r="Q45" i="82" s="1" a="1"/>
  <c r="Q45" i="82" s="1"/>
  <c r="U45" i="82" s="1" a="1"/>
  <c r="U45" i="82" s="1"/>
  <c r="U14" i="80" l="1" a="1"/>
  <c r="U14" i="80" s="1"/>
  <c r="Y14" i="80" s="1" a="1"/>
  <c r="Y14" i="80" s="1"/>
  <c r="AC14" i="80" s="1" a="1"/>
  <c r="AC14" i="80" s="1"/>
  <c r="E22" i="80" s="1" a="1"/>
  <c r="E22" i="80" s="1"/>
  <c r="I22" i="80" s="1" a="1"/>
  <c r="I22" i="80" s="1"/>
  <c r="M22" i="80" s="1" a="1"/>
  <c r="M22" i="80" s="1"/>
  <c r="Q22" i="80" s="1" a="1"/>
  <c r="Q22" i="80" s="1"/>
  <c r="U22" i="80" s="1" a="1"/>
  <c r="U22" i="80" s="1"/>
  <c r="Y22" i="80" s="1" a="1"/>
  <c r="Y22" i="80" s="1"/>
  <c r="AC22" i="80" s="1" a="1"/>
  <c r="AC22" i="80" s="1"/>
  <c r="E30" i="80" s="1" a="1"/>
  <c r="E30" i="80" s="1"/>
  <c r="I30" i="80" s="1" a="1"/>
  <c r="I30" i="80" s="1"/>
  <c r="M30" i="80" s="1" a="1"/>
  <c r="M30" i="80" s="1"/>
  <c r="Q30" i="80" s="1" a="1"/>
  <c r="Q30" i="80" s="1"/>
  <c r="U30" i="80" s="1" a="1"/>
  <c r="U30" i="80" s="1"/>
  <c r="Y30" i="80" s="1" a="1"/>
  <c r="Y30" i="80" s="1"/>
  <c r="AC30" i="80" s="1" a="1"/>
  <c r="AC30" i="80" s="1"/>
  <c r="E38" i="80" s="1" a="1"/>
  <c r="E38" i="80" s="1"/>
  <c r="I38" i="80" s="1" a="1"/>
  <c r="I38" i="80" s="1"/>
  <c r="M38" i="80" s="1" a="1"/>
  <c r="M38" i="80" s="1"/>
  <c r="Q38" i="80" s="1" a="1"/>
  <c r="Q38" i="80" s="1"/>
  <c r="U38" i="80" s="1" a="1"/>
  <c r="U38" i="80" s="1"/>
  <c r="Y38" i="80" s="1" a="1"/>
  <c r="Y38" i="80" s="1"/>
  <c r="AC38" i="80" s="1" a="1"/>
  <c r="AC38" i="80" s="1"/>
  <c r="E46" i="80" s="1" a="1"/>
  <c r="E46" i="80" s="1"/>
  <c r="I46" i="80" s="1" a="1"/>
  <c r="I46" i="80" s="1"/>
  <c r="M46" i="80" s="1" a="1"/>
  <c r="M46" i="80" s="1"/>
  <c r="Q46" i="80" s="1" a="1"/>
  <c r="Q46" i="80" s="1"/>
  <c r="U46" i="80" s="1" a="1"/>
  <c r="U46" i="80" s="1"/>
  <c r="Y46" i="80" s="1" a="1"/>
  <c r="Y46" i="80" s="1"/>
  <c r="AC46" i="80" s="1" a="1"/>
  <c r="AC46" i="80" s="1"/>
  <c r="Y45" i="82" a="1"/>
  <c r="Y45" i="82" s="1"/>
  <c r="AC45" i="82" s="1" a="1"/>
  <c r="AC45" i="82" s="1"/>
  <c r="E53" i="82" s="1" a="1"/>
  <c r="E53" i="82" s="1"/>
  <c r="I53" i="82" s="1" a="1"/>
  <c r="I53" i="82" s="1"/>
  <c r="M53" i="82" s="1" a="1"/>
  <c r="M53" i="82" s="1"/>
  <c r="U44" i="82" a="1"/>
  <c r="U44" i="82" s="1"/>
  <c r="E54" i="80" l="1" a="1"/>
  <c r="E54" i="80" s="1"/>
  <c r="I54" i="80" s="1" a="1"/>
  <c r="I54" i="80" s="1"/>
  <c r="M54" i="80" s="1" a="1"/>
  <c r="M54" i="80" s="1"/>
  <c r="E56" i="82"/>
  <c r="Q53" i="82" a="1"/>
  <c r="Q53" i="82" s="1"/>
  <c r="U53" i="82" s="1" a="1"/>
  <c r="U53" i="82" s="1"/>
  <c r="Y53" i="82" s="1" a="1"/>
  <c r="Y53" i="82" s="1"/>
  <c r="AC53" i="82" s="1" a="1"/>
  <c r="AC53" i="82" s="1"/>
  <c r="Y44" i="82" a="1"/>
  <c r="Y44" i="82" s="1"/>
  <c r="AC44" i="82" s="1" a="1"/>
  <c r="AC44" i="82" s="1"/>
  <c r="E52" i="82" s="1" a="1"/>
  <c r="E52" i="82" s="1"/>
  <c r="I52" i="82" s="1" a="1"/>
  <c r="I52" i="82" s="1"/>
  <c r="M52" i="82" s="1" a="1"/>
  <c r="M52" i="82" s="1"/>
  <c r="Q54" i="80" l="1" a="1"/>
  <c r="Q54" i="80" s="1"/>
  <c r="U54" i="80" s="1" a="1"/>
  <c r="U54" i="80" s="1"/>
  <c r="Y54" i="80" s="1" a="1"/>
  <c r="Y54" i="80" s="1"/>
  <c r="AC54" i="80" s="1" a="1"/>
  <c r="AC54" i="80" s="1"/>
  <c r="E57" i="80"/>
  <c r="H56" i="82"/>
  <c r="E3" i="83"/>
  <c r="E13" i="83" s="1" a="1"/>
  <c r="E13" i="83" s="1"/>
  <c r="I13" i="83" s="1" a="1"/>
  <c r="I13" i="83" s="1"/>
  <c r="M13" i="83" s="1" a="1"/>
  <c r="M13" i="83" s="1"/>
  <c r="Q13" i="83" s="1" a="1"/>
  <c r="Q13" i="83" s="1"/>
  <c r="U13" i="83" s="1" a="1"/>
  <c r="U13" i="83" s="1"/>
  <c r="Y13" i="83" s="1" a="1"/>
  <c r="Y13" i="83" s="1"/>
  <c r="AC13" i="83" s="1" a="1"/>
  <c r="AC13" i="83" s="1"/>
  <c r="E21" i="83" s="1" a="1"/>
  <c r="E21" i="83" s="1"/>
  <c r="I21" i="83" s="1" a="1"/>
  <c r="I21" i="83" s="1"/>
  <c r="M21" i="83" s="1" a="1"/>
  <c r="M21" i="83" s="1"/>
  <c r="Q21" i="83" s="1" a="1"/>
  <c r="Q21" i="83" s="1"/>
  <c r="U21" i="83" s="1" a="1"/>
  <c r="U21" i="83" s="1"/>
  <c r="Y21" i="83" s="1" a="1"/>
  <c r="Y21" i="83" s="1"/>
  <c r="AC21" i="83" s="1" a="1"/>
  <c r="AC21" i="83" s="1"/>
  <c r="E29" i="83" s="1" a="1"/>
  <c r="E29" i="83" s="1"/>
  <c r="I29" i="83" s="1" a="1"/>
  <c r="I29" i="83" s="1"/>
  <c r="M29" i="83" s="1" a="1"/>
  <c r="M29" i="83" s="1"/>
  <c r="Q29" i="83" s="1" a="1"/>
  <c r="Q29" i="83" s="1"/>
  <c r="U29" i="83" s="1" a="1"/>
  <c r="U29" i="83" s="1"/>
  <c r="Y29" i="83" s="1" a="1"/>
  <c r="Y29" i="83" s="1"/>
  <c r="AC29" i="83" s="1" a="1"/>
  <c r="AC29" i="83" s="1"/>
  <c r="E37" i="83" s="1" a="1"/>
  <c r="E37" i="83" s="1"/>
  <c r="I37" i="83" s="1" a="1"/>
  <c r="I37" i="83" s="1"/>
  <c r="M37" i="83" s="1" a="1"/>
  <c r="M37" i="83" s="1"/>
  <c r="Q37" i="83" s="1" a="1"/>
  <c r="Q37" i="83" s="1"/>
  <c r="U37" i="83" s="1" a="1"/>
  <c r="U37" i="83" s="1"/>
  <c r="Y37" i="83" s="1" a="1"/>
  <c r="Y37" i="83" s="1"/>
  <c r="AC37" i="83" s="1" a="1"/>
  <c r="AC37" i="83" s="1"/>
  <c r="E45" i="83" s="1" a="1"/>
  <c r="E45" i="83" s="1"/>
  <c r="I45" i="83" s="1" a="1"/>
  <c r="I45" i="83" s="1"/>
  <c r="M45" i="83" s="1" a="1"/>
  <c r="M45" i="83" s="1"/>
  <c r="Q45" i="83" s="1" a="1"/>
  <c r="Q45" i="83" s="1"/>
  <c r="U45" i="83" s="1" a="1"/>
  <c r="U45" i="83" s="1"/>
  <c r="Y45" i="83" s="1" a="1"/>
  <c r="Y45" i="83" s="1"/>
  <c r="AC45" i="83" s="1" a="1"/>
  <c r="AC45" i="83" s="1"/>
  <c r="E55" i="82"/>
  <c r="H55" i="82" s="1"/>
  <c r="Q52" i="82" a="1"/>
  <c r="Q52" i="82" s="1"/>
  <c r="U52" i="82" s="1" a="1"/>
  <c r="U52" i="82" s="1"/>
  <c r="Y52" i="82" s="1" a="1"/>
  <c r="Y52" i="82" s="1"/>
  <c r="AC52" i="82" s="1" a="1"/>
  <c r="AC52" i="82" s="1"/>
  <c r="E2" i="83" l="1"/>
  <c r="E12" i="83" s="1" a="1"/>
  <c r="E12" i="83" s="1"/>
  <c r="I12" i="83" s="1" a="1"/>
  <c r="I12" i="83" s="1"/>
  <c r="M12" i="83" s="1" a="1"/>
  <c r="M12" i="83" s="1"/>
  <c r="Q12" i="83" s="1" a="1"/>
  <c r="Q12" i="83" s="1"/>
  <c r="U12" i="83" s="1" a="1"/>
  <c r="U12" i="83" s="1"/>
  <c r="Y12" i="83" s="1" a="1"/>
  <c r="Y12" i="83" s="1"/>
  <c r="AC12" i="83" s="1" a="1"/>
  <c r="AC12" i="83" s="1"/>
  <c r="E20" i="83" s="1" a="1"/>
  <c r="E20" i="83" s="1"/>
  <c r="I20" i="83" s="1" a="1"/>
  <c r="I20" i="83" s="1"/>
  <c r="M20" i="83" s="1" a="1"/>
  <c r="M20" i="83" s="1"/>
  <c r="Q20" i="83" s="1" a="1"/>
  <c r="Q20" i="83" s="1"/>
  <c r="U20" i="83" s="1" a="1"/>
  <c r="U20" i="83" s="1"/>
  <c r="Y20" i="83" s="1" a="1"/>
  <c r="Y20" i="83" s="1"/>
  <c r="AC20" i="83" s="1" a="1"/>
  <c r="AC20" i="83" s="1"/>
  <c r="E28" i="83" s="1" a="1"/>
  <c r="E28" i="83" s="1"/>
  <c r="I28" i="83" s="1" a="1"/>
  <c r="I28" i="83" s="1"/>
  <c r="M28" i="83" s="1" a="1"/>
  <c r="M28" i="83" s="1"/>
  <c r="Q28" i="83" s="1" a="1"/>
  <c r="Q28" i="83" s="1"/>
  <c r="U28" i="83" s="1" a="1"/>
  <c r="U28" i="83" s="1"/>
  <c r="Y28" i="83" s="1" a="1"/>
  <c r="Y28" i="83" s="1"/>
  <c r="AC28" i="83" s="1" a="1"/>
  <c r="AC28" i="83" s="1"/>
  <c r="E36" i="83" s="1" a="1"/>
  <c r="E36" i="83" s="1"/>
  <c r="I36" i="83" s="1" a="1"/>
  <c r="I36" i="83" s="1"/>
  <c r="M36" i="83" s="1" a="1"/>
  <c r="M36" i="83" s="1"/>
  <c r="Q36" i="83" s="1" a="1"/>
  <c r="Q36" i="83" s="1"/>
  <c r="U36" i="83" s="1" a="1"/>
  <c r="U36" i="83" s="1"/>
  <c r="Y36" i="83" s="1" a="1"/>
  <c r="Y36" i="83" s="1"/>
  <c r="AC36" i="83" s="1" a="1"/>
  <c r="AC36" i="83" s="1"/>
  <c r="E44" i="83" s="1" a="1"/>
  <c r="E44" i="83" s="1"/>
  <c r="I44" i="83" s="1" a="1"/>
  <c r="I44" i="83" s="1"/>
  <c r="M44" i="83" s="1" a="1"/>
  <c r="M44" i="83" s="1"/>
  <c r="Q44" i="83" s="1" a="1"/>
  <c r="Q44" i="83" s="1"/>
  <c r="U44" i="83" s="1" a="1"/>
  <c r="U44" i="83" s="1"/>
  <c r="Y44" i="83" s="1" a="1"/>
  <c r="Y44" i="83" s="1"/>
  <c r="H57" i="80"/>
  <c r="E4" i="81"/>
  <c r="E14" i="81" s="1" a="1"/>
  <c r="E14" i="81" s="1"/>
  <c r="I14" i="81" s="1" a="1"/>
  <c r="I14" i="81" s="1"/>
  <c r="M14" i="81" s="1" a="1"/>
  <c r="M14" i="81" s="1"/>
  <c r="Q14" i="81" s="1" a="1"/>
  <c r="Q14" i="81" s="1"/>
  <c r="U14" i="81" s="1" a="1"/>
  <c r="U14" i="81" s="1"/>
  <c r="Y14" i="81" s="1" a="1"/>
  <c r="Y14" i="81" s="1"/>
  <c r="AC14" i="81" s="1" a="1"/>
  <c r="AC14" i="81" s="1"/>
  <c r="E22" i="81" s="1" a="1"/>
  <c r="E22" i="81" s="1"/>
  <c r="I22" i="81" s="1" a="1"/>
  <c r="I22" i="81" s="1"/>
  <c r="M22" i="81" s="1" a="1"/>
  <c r="M22" i="81" s="1"/>
  <c r="Q22" i="81" s="1" a="1"/>
  <c r="Q22" i="81" s="1"/>
  <c r="U22" i="81" s="1" a="1"/>
  <c r="U22" i="81" s="1"/>
  <c r="Y22" i="81" s="1" a="1"/>
  <c r="Y22" i="81" s="1"/>
  <c r="AC22" i="81" s="1" a="1"/>
  <c r="AC22" i="81" s="1"/>
  <c r="E30" i="81" s="1" a="1"/>
  <c r="E30" i="81" s="1"/>
  <c r="I30" i="81" s="1" a="1"/>
  <c r="I30" i="81" s="1"/>
  <c r="M30" i="81" s="1" a="1"/>
  <c r="M30" i="81" s="1"/>
  <c r="Q30" i="81" s="1" a="1"/>
  <c r="Q30" i="81" s="1"/>
  <c r="U30" i="81" s="1" a="1"/>
  <c r="U30" i="81" s="1"/>
  <c r="Y30" i="81" s="1" a="1"/>
  <c r="Y30" i="81" s="1"/>
  <c r="AC30" i="81" s="1" a="1"/>
  <c r="AC30" i="81" s="1"/>
  <c r="E38" i="81" s="1" a="1"/>
  <c r="E38" i="81" s="1"/>
  <c r="I38" i="81" s="1" a="1"/>
  <c r="I38" i="81" s="1"/>
  <c r="M38" i="81" s="1" a="1"/>
  <c r="M38" i="81" s="1"/>
  <c r="Q38" i="81" s="1" a="1"/>
  <c r="Q38" i="81" s="1"/>
  <c r="U38" i="81" s="1" a="1"/>
  <c r="U38" i="81" s="1"/>
  <c r="Y38" i="81" s="1" a="1"/>
  <c r="Y38" i="81" s="1"/>
  <c r="AC38" i="81" s="1" a="1"/>
  <c r="AC38" i="81" s="1"/>
  <c r="E46" i="81" s="1" a="1"/>
  <c r="E46" i="81" s="1"/>
  <c r="I46" i="81" s="1" a="1"/>
  <c r="I46" i="81" s="1"/>
  <c r="E53" i="83" a="1"/>
  <c r="E53" i="83" s="1"/>
  <c r="I53" i="83" s="1" a="1"/>
  <c r="I53" i="83" s="1"/>
  <c r="M53" i="83" s="1" a="1"/>
  <c r="M53" i="83" s="1"/>
  <c r="M46" i="81" l="1" a="1"/>
  <c r="M46" i="81" s="1"/>
  <c r="Q46" i="81" s="1" a="1"/>
  <c r="Q46" i="81" s="1"/>
  <c r="U46" i="81" s="1" a="1"/>
  <c r="U46" i="81" s="1"/>
  <c r="Y46" i="81" s="1" a="1"/>
  <c r="Y46" i="81" s="1"/>
  <c r="AC46" i="81" s="1" a="1"/>
  <c r="AC46" i="81" s="1"/>
  <c r="E54" i="81" s="1" a="1"/>
  <c r="E54" i="81" s="1"/>
  <c r="I54" i="81" s="1" a="1"/>
  <c r="I54" i="81" s="1"/>
  <c r="M54" i="81" s="1" a="1"/>
  <c r="M54" i="81" s="1"/>
  <c r="Q53" i="83" a="1"/>
  <c r="Q53" i="83" s="1"/>
  <c r="U53" i="83" s="1" a="1"/>
  <c r="U53" i="83" s="1"/>
  <c r="Y53" i="83" s="1" a="1"/>
  <c r="Y53" i="83" s="1"/>
  <c r="AC53" i="83" s="1" a="1"/>
  <c r="AC53" i="83" s="1"/>
  <c r="E56" i="83"/>
  <c r="H56" i="83" s="1"/>
  <c r="AC44" i="83" a="1"/>
  <c r="AC44" i="83" s="1"/>
  <c r="E3" i="84" l="1"/>
  <c r="E13" i="84" s="1" a="1"/>
  <c r="E13" i="84" s="1"/>
  <c r="I13" i="84" s="1" a="1"/>
  <c r="I13" i="84" s="1"/>
  <c r="M13" i="84" s="1" a="1"/>
  <c r="M13" i="84" s="1"/>
  <c r="Q13" i="84" s="1" a="1"/>
  <c r="Q13" i="84" s="1"/>
  <c r="U13" i="84" s="1" a="1"/>
  <c r="U13" i="84" s="1"/>
  <c r="Y13" i="84" s="1" a="1"/>
  <c r="Y13" i="84" s="1"/>
  <c r="AC13" i="84" s="1" a="1"/>
  <c r="AC13" i="84" s="1"/>
  <c r="E21" i="84" s="1" a="1"/>
  <c r="E21" i="84" s="1"/>
  <c r="I21" i="84" s="1" a="1"/>
  <c r="I21" i="84" s="1"/>
  <c r="M21" i="84" s="1" a="1"/>
  <c r="M21" i="84" s="1"/>
  <c r="Q21" i="84" s="1" a="1"/>
  <c r="Q21" i="84" s="1"/>
  <c r="U21" i="84" s="1" a="1"/>
  <c r="U21" i="84" s="1"/>
  <c r="Y21" i="84" s="1" a="1"/>
  <c r="Y21" i="84" s="1"/>
  <c r="AC21" i="84" s="1" a="1"/>
  <c r="AC21" i="84" s="1"/>
  <c r="E29" i="84" s="1" a="1"/>
  <c r="E29" i="84" s="1"/>
  <c r="I29" i="84" s="1" a="1"/>
  <c r="I29" i="84" s="1"/>
  <c r="M29" i="84" s="1" a="1"/>
  <c r="M29" i="84" s="1"/>
  <c r="Q29" i="84" s="1" a="1"/>
  <c r="Q29" i="84" s="1"/>
  <c r="U29" i="84" s="1" a="1"/>
  <c r="U29" i="84" s="1"/>
  <c r="Y29" i="84" s="1" a="1"/>
  <c r="Y29" i="84" s="1"/>
  <c r="AC29" i="84" s="1" a="1"/>
  <c r="AC29" i="84" s="1"/>
  <c r="E37" i="84" s="1" a="1"/>
  <c r="E37" i="84" s="1"/>
  <c r="I37" i="84" s="1" a="1"/>
  <c r="I37" i="84" s="1"/>
  <c r="M37" i="84" s="1" a="1"/>
  <c r="M37" i="84" s="1"/>
  <c r="Q37" i="84" s="1" a="1"/>
  <c r="Q37" i="84" s="1"/>
  <c r="U37" i="84" s="1" a="1"/>
  <c r="U37" i="84" s="1"/>
  <c r="Y37" i="84" s="1" a="1"/>
  <c r="Y37" i="84" s="1"/>
  <c r="AC37" i="84" s="1" a="1"/>
  <c r="AC37" i="84" s="1"/>
  <c r="E45" i="84" s="1" a="1"/>
  <c r="E45" i="84" s="1"/>
  <c r="I45" i="84" s="1" a="1"/>
  <c r="I45" i="84" s="1"/>
  <c r="M45" i="84" s="1" a="1"/>
  <c r="M45" i="84" s="1"/>
  <c r="Q45" i="84" s="1" a="1"/>
  <c r="Q45" i="84" s="1"/>
  <c r="U45" i="84" s="1" a="1"/>
  <c r="U45" i="84" s="1"/>
  <c r="Y45" i="84" s="1" a="1"/>
  <c r="Y45" i="84" s="1"/>
  <c r="AC45" i="84" s="1" a="1"/>
  <c r="AC45" i="84" s="1"/>
  <c r="E53" i="84" s="1" a="1"/>
  <c r="E53" i="84" s="1"/>
  <c r="I53" i="84" s="1" a="1"/>
  <c r="I53" i="84" s="1"/>
  <c r="M53" i="84" s="1" a="1"/>
  <c r="M53" i="84" s="1"/>
  <c r="Q54" i="81" a="1"/>
  <c r="Q54" i="81" s="1"/>
  <c r="U54" i="81" s="1" a="1"/>
  <c r="U54" i="81" s="1"/>
  <c r="Y54" i="81" s="1" a="1"/>
  <c r="Y54" i="81" s="1"/>
  <c r="AC54" i="81" s="1" a="1"/>
  <c r="AC54" i="81" s="1"/>
  <c r="E57" i="81"/>
  <c r="E52" i="83" a="1"/>
  <c r="E52" i="83" s="1"/>
  <c r="I52" i="83" s="1" a="1"/>
  <c r="I52" i="83" s="1"/>
  <c r="M52" i="83" s="1" a="1"/>
  <c r="M52" i="83" s="1"/>
  <c r="H57" i="81" l="1"/>
  <c r="E4" i="82"/>
  <c r="E14" i="82" s="1" a="1"/>
  <c r="E14" i="82" s="1"/>
  <c r="I14" i="82" s="1" a="1"/>
  <c r="I14" i="82" s="1"/>
  <c r="Q53" i="84" a="1"/>
  <c r="Q53" i="84" s="1"/>
  <c r="U53" i="84" s="1" a="1"/>
  <c r="U53" i="84" s="1"/>
  <c r="Y53" i="84" s="1" a="1"/>
  <c r="Y53" i="84" s="1"/>
  <c r="AC53" i="84" s="1" a="1"/>
  <c r="AC53" i="84" s="1"/>
  <c r="E56" i="84"/>
  <c r="H56" i="84" s="1"/>
  <c r="Q52" i="83" a="1"/>
  <c r="Q52" i="83" s="1"/>
  <c r="U52" i="83" s="1" a="1"/>
  <c r="U52" i="83" s="1"/>
  <c r="Y52" i="83" s="1" a="1"/>
  <c r="Y52" i="83" s="1"/>
  <c r="AC52" i="83" s="1" a="1"/>
  <c r="AC52" i="83" s="1"/>
  <c r="E55" i="83"/>
  <c r="E2" i="84" s="1"/>
  <c r="E12" i="84" s="1" a="1"/>
  <c r="E12" i="84" s="1"/>
  <c r="I12" i="84" s="1" a="1"/>
  <c r="I12" i="84" s="1"/>
  <c r="M12" i="84" s="1" a="1"/>
  <c r="M12" i="84" s="1"/>
  <c r="Q12" i="84" s="1" a="1"/>
  <c r="Q12" i="84" s="1"/>
  <c r="U12" i="84" s="1" a="1"/>
  <c r="U12" i="84" s="1"/>
  <c r="Y12" i="84" s="1" a="1"/>
  <c r="Y12" i="84" s="1"/>
  <c r="AC12" i="84" s="1" a="1"/>
  <c r="AC12" i="84" s="1"/>
  <c r="E20" i="84" s="1" a="1"/>
  <c r="E20" i="84" s="1"/>
  <c r="I20" i="84" s="1" a="1"/>
  <c r="I20" i="84" s="1"/>
  <c r="M20" i="84" s="1" a="1"/>
  <c r="M20" i="84" s="1"/>
  <c r="Q20" i="84" s="1" a="1"/>
  <c r="Q20" i="84" s="1"/>
  <c r="U20" i="84" s="1" a="1"/>
  <c r="U20" i="84" s="1"/>
  <c r="Y20" i="84" s="1" a="1"/>
  <c r="Y20" i="84" s="1"/>
  <c r="AC20" i="84" s="1" a="1"/>
  <c r="AC20" i="84" s="1"/>
  <c r="E28" i="84" s="1" a="1"/>
  <c r="E28" i="84" s="1"/>
  <c r="I28" i="84" s="1" a="1"/>
  <c r="I28" i="84" s="1"/>
  <c r="M28" i="84" s="1" a="1"/>
  <c r="M28" i="84" s="1"/>
  <c r="Q28" i="84" s="1" a="1"/>
  <c r="Q28" i="84" s="1"/>
  <c r="U28" i="84" s="1" a="1"/>
  <c r="U28" i="84" s="1"/>
  <c r="Y28" i="84" s="1" a="1"/>
  <c r="Y28" i="84" s="1"/>
  <c r="AC28" i="84" s="1" a="1"/>
  <c r="AC28" i="84" s="1"/>
  <c r="E36" i="84" s="1" a="1"/>
  <c r="E36" i="84" s="1"/>
  <c r="I36" i="84" s="1" a="1"/>
  <c r="I36" i="84" s="1"/>
  <c r="M36" i="84" s="1" a="1"/>
  <c r="M36" i="84" s="1"/>
  <c r="Q36" i="84" s="1" a="1"/>
  <c r="Q36" i="84" s="1"/>
  <c r="U36" i="84" s="1" a="1"/>
  <c r="U36" i="84" s="1"/>
  <c r="Y36" i="84" s="1" a="1"/>
  <c r="Y36" i="84" s="1"/>
  <c r="AC36" i="84" s="1" a="1"/>
  <c r="AC36" i="84" s="1"/>
  <c r="E44" i="84" s="1" a="1"/>
  <c r="E44" i="84" s="1"/>
  <c r="I44" i="84" s="1" a="1"/>
  <c r="I44" i="84" s="1"/>
  <c r="M44" i="84" s="1" a="1"/>
  <c r="M44" i="84" s="1"/>
  <c r="H55" i="83" l="1"/>
  <c r="M14" i="82" a="1"/>
  <c r="M14" i="82" s="1"/>
  <c r="Q14" i="82" s="1" a="1"/>
  <c r="Q14" i="82" s="1"/>
  <c r="U14" i="82" s="1" a="1"/>
  <c r="U14" i="82" s="1"/>
  <c r="Y14" i="82" s="1" a="1"/>
  <c r="Y14" i="82" s="1"/>
  <c r="AC14" i="82" s="1" a="1"/>
  <c r="AC14" i="82" s="1"/>
  <c r="E22" i="82" s="1" a="1"/>
  <c r="E22" i="82" s="1"/>
  <c r="I22" i="82" s="1" a="1"/>
  <c r="I22" i="82" s="1"/>
  <c r="M22" i="82" s="1" a="1"/>
  <c r="M22" i="82" s="1"/>
  <c r="Q22" i="82" s="1" a="1"/>
  <c r="Q22" i="82" s="1"/>
  <c r="U22" i="82" s="1" a="1"/>
  <c r="U22" i="82" s="1"/>
  <c r="Y22" i="82" s="1" a="1"/>
  <c r="Y22" i="82" s="1"/>
  <c r="AC22" i="82" s="1" a="1"/>
  <c r="AC22" i="82" s="1"/>
  <c r="E30" i="82" s="1" a="1"/>
  <c r="E30" i="82" s="1"/>
  <c r="I30" i="82" s="1" a="1"/>
  <c r="I30" i="82" s="1"/>
  <c r="M30" i="82" s="1" a="1"/>
  <c r="M30" i="82" s="1"/>
  <c r="Q30" i="82" s="1" a="1"/>
  <c r="Q30" i="82" s="1"/>
  <c r="U30" i="82" s="1" a="1"/>
  <c r="U30" i="82" s="1"/>
  <c r="Y30" i="82" s="1" a="1"/>
  <c r="Y30" i="82" s="1"/>
  <c r="AC30" i="82" s="1" a="1"/>
  <c r="AC30" i="82" s="1"/>
  <c r="E38" i="82" s="1" a="1"/>
  <c r="E38" i="82" s="1"/>
  <c r="I38" i="82" s="1" a="1"/>
  <c r="I38" i="82" s="1"/>
  <c r="M38" i="82" s="1" a="1"/>
  <c r="M38" i="82" s="1"/>
  <c r="Q38" i="82" s="1" a="1"/>
  <c r="Q38" i="82" s="1"/>
  <c r="U38" i="82" s="1" a="1"/>
  <c r="U38" i="82" s="1"/>
  <c r="Y38" i="82" s="1" a="1"/>
  <c r="Y38" i="82" s="1"/>
  <c r="AC38" i="82" s="1" a="1"/>
  <c r="AC38" i="82" s="1"/>
  <c r="E46" i="82" s="1" a="1"/>
  <c r="E46" i="82" s="1"/>
  <c r="I46" i="82" s="1" a="1"/>
  <c r="I46" i="82" s="1"/>
  <c r="M46" i="82" s="1" a="1"/>
  <c r="M46" i="82" s="1"/>
  <c r="Q46" i="82" s="1" a="1"/>
  <c r="Q46" i="82" s="1"/>
  <c r="U46" i="82" s="1" a="1"/>
  <c r="U46" i="82" s="1"/>
  <c r="Q44" i="84" a="1"/>
  <c r="Q44" i="84" s="1"/>
  <c r="U44" i="84" s="1" a="1"/>
  <c r="U44" i="84" s="1"/>
  <c r="Y44" i="84" s="1" a="1"/>
  <c r="Y44" i="84" s="1"/>
  <c r="AC44" i="84" s="1" a="1"/>
  <c r="AC44" i="84" s="1"/>
  <c r="E52" i="84" s="1" a="1"/>
  <c r="E52" i="84" s="1"/>
  <c r="I52" i="84" s="1" a="1"/>
  <c r="I52" i="84" s="1"/>
  <c r="M52" i="84" s="1" a="1"/>
  <c r="M52" i="84" s="1"/>
  <c r="Y46" i="82" l="1" a="1"/>
  <c r="Y46" i="82" s="1"/>
  <c r="AC46" i="82" s="1" a="1"/>
  <c r="AC46" i="82" s="1"/>
  <c r="E54" i="82" s="1" a="1"/>
  <c r="E54" i="82" s="1"/>
  <c r="I54" i="82" s="1" a="1"/>
  <c r="I54" i="82" s="1"/>
  <c r="M54" i="82" s="1" a="1"/>
  <c r="M54" i="82" s="1"/>
  <c r="E55" i="84"/>
  <c r="H55" i="84" s="1"/>
  <c r="Q52" i="84" a="1"/>
  <c r="Q52" i="84" s="1"/>
  <c r="U52" i="84" s="1" a="1"/>
  <c r="U52" i="84" s="1"/>
  <c r="Y52" i="84" s="1" a="1"/>
  <c r="Y52" i="84" s="1"/>
  <c r="AC52" i="84" s="1" a="1"/>
  <c r="AC52" i="84" s="1"/>
  <c r="E57" i="82" l="1"/>
  <c r="Q54" i="82" a="1"/>
  <c r="Q54" i="82" s="1"/>
  <c r="U54" i="82" s="1" a="1"/>
  <c r="U54" i="82" s="1"/>
  <c r="Y54" i="82" s="1" a="1"/>
  <c r="Y54" i="82" s="1"/>
  <c r="AC54" i="82" s="1" a="1"/>
  <c r="AC54" i="82" s="1"/>
  <c r="H57" i="82" l="1"/>
  <c r="E4" i="83"/>
  <c r="E14" i="83" s="1" a="1"/>
  <c r="E14" i="83" s="1"/>
  <c r="I14" i="83" s="1" a="1"/>
  <c r="I14" i="83" s="1"/>
  <c r="M14" i="83" s="1" a="1"/>
  <c r="M14" i="83" s="1"/>
  <c r="Q14" i="83" s="1" a="1"/>
  <c r="Q14" i="83" s="1"/>
  <c r="U14" i="83" s="1" a="1"/>
  <c r="U14" i="83" s="1"/>
  <c r="Y14" i="83" s="1" a="1"/>
  <c r="Y14" i="83" s="1"/>
  <c r="AC14" i="83" s="1" a="1"/>
  <c r="AC14" i="83" s="1"/>
  <c r="E22" i="83" s="1" a="1"/>
  <c r="E22" i="83" s="1"/>
  <c r="I22" i="83" s="1" a="1"/>
  <c r="I22" i="83" s="1"/>
  <c r="M22" i="83" s="1" a="1"/>
  <c r="M22" i="83" s="1"/>
  <c r="Q22" i="83" s="1" a="1"/>
  <c r="Q22" i="83" s="1"/>
  <c r="U22" i="83" s="1" a="1"/>
  <c r="U22" i="83" s="1"/>
  <c r="Y22" i="83" s="1" a="1"/>
  <c r="Y22" i="83" s="1"/>
  <c r="AC22" i="83" s="1" a="1"/>
  <c r="AC22" i="83" s="1"/>
  <c r="E30" i="83" s="1" a="1"/>
  <c r="E30" i="83" s="1"/>
  <c r="I30" i="83" s="1" a="1"/>
  <c r="I30" i="83" s="1"/>
  <c r="M30" i="83" s="1" a="1"/>
  <c r="M30" i="83" s="1"/>
  <c r="Q30" i="83" s="1" a="1"/>
  <c r="Q30" i="83" s="1"/>
  <c r="U30" i="83" s="1" a="1"/>
  <c r="U30" i="83" s="1"/>
  <c r="Y30" i="83" s="1" a="1"/>
  <c r="Y30" i="83" s="1"/>
  <c r="AC30" i="83" s="1" a="1"/>
  <c r="AC30" i="83" s="1"/>
  <c r="E38" i="83" s="1" a="1"/>
  <c r="E38" i="83" s="1"/>
  <c r="I38" i="83" s="1" a="1"/>
  <c r="I38" i="83" s="1"/>
  <c r="M38" i="83" s="1" a="1"/>
  <c r="M38" i="83" s="1"/>
  <c r="Q38" i="83" s="1" a="1"/>
  <c r="Q38" i="83" s="1"/>
  <c r="U38" i="83" s="1" a="1"/>
  <c r="U38" i="83" s="1"/>
  <c r="Y38" i="83" s="1" a="1"/>
  <c r="Y38" i="83" s="1"/>
  <c r="AC38" i="83" s="1" a="1"/>
  <c r="AC38" i="83" s="1"/>
  <c r="E46" i="83" s="1" a="1"/>
  <c r="E46" i="83" s="1"/>
  <c r="I46" i="83" s="1" a="1"/>
  <c r="I46" i="83" s="1"/>
  <c r="M46" i="83" s="1" a="1"/>
  <c r="M46" i="83" s="1"/>
  <c r="Q46" i="83" s="1" a="1"/>
  <c r="Q46" i="83" s="1"/>
  <c r="U46" i="83" s="1" a="1"/>
  <c r="U46" i="83" s="1"/>
  <c r="Y46" i="83" s="1" a="1"/>
  <c r="Y46" i="83" s="1"/>
  <c r="AC46" i="83" s="1" a="1"/>
  <c r="AC46" i="83" s="1"/>
  <c r="E54" i="83" l="1" a="1"/>
  <c r="E54" i="83" s="1"/>
  <c r="I54" i="83" s="1" a="1"/>
  <c r="I54" i="83" s="1"/>
  <c r="M54" i="83" s="1" a="1"/>
  <c r="M54" i="83" s="1"/>
  <c r="E57" i="83" l="1"/>
  <c r="H57" i="83" s="1"/>
  <c r="Q54" i="83" a="1"/>
  <c r="Q54" i="83" s="1"/>
  <c r="U54" i="83" s="1" a="1"/>
  <c r="U54" i="83" s="1"/>
  <c r="Y54" i="83" s="1" a="1"/>
  <c r="Y54" i="83" s="1"/>
  <c r="AC54" i="83" s="1" a="1"/>
  <c r="AC54" i="83" s="1"/>
  <c r="E4" i="84" l="1"/>
  <c r="E14" i="84" s="1" a="1"/>
  <c r="E14" i="84" s="1"/>
  <c r="I14" i="84" s="1" a="1"/>
  <c r="I14" i="84" s="1"/>
  <c r="M14" i="84" s="1" a="1"/>
  <c r="M14" i="84" s="1"/>
  <c r="Q14" i="84" s="1" a="1"/>
  <c r="Q14" i="84" s="1"/>
  <c r="U14" i="84" s="1" a="1"/>
  <c r="U14" i="84" s="1"/>
  <c r="Y14" i="84" s="1" a="1"/>
  <c r="Y14" i="84" s="1"/>
  <c r="AC14" i="84" s="1" a="1"/>
  <c r="AC14" i="84" s="1"/>
  <c r="E22" i="84" s="1" a="1"/>
  <c r="E22" i="84" s="1"/>
  <c r="I22" i="84" s="1" a="1"/>
  <c r="I22" i="84" s="1"/>
  <c r="M22" i="84" s="1" a="1"/>
  <c r="M22" i="84" s="1"/>
  <c r="Q22" i="84" s="1" a="1"/>
  <c r="Q22" i="84" s="1"/>
  <c r="U22" i="84" s="1" a="1"/>
  <c r="U22" i="84" s="1"/>
  <c r="Y22" i="84" s="1" a="1"/>
  <c r="Y22" i="84" s="1"/>
  <c r="AC22" i="84" s="1" a="1"/>
  <c r="AC22" i="84" s="1"/>
  <c r="E30" i="84" s="1" a="1"/>
  <c r="E30" i="84" s="1"/>
  <c r="I30" i="84" s="1" a="1"/>
  <c r="I30" i="84" s="1"/>
  <c r="M30" i="84" s="1" a="1"/>
  <c r="M30" i="84" s="1"/>
  <c r="Q30" i="84" s="1" a="1"/>
  <c r="Q30" i="84" s="1"/>
  <c r="U30" i="84" s="1" a="1"/>
  <c r="U30" i="84" s="1"/>
  <c r="Y30" i="84" s="1" a="1"/>
  <c r="Y30" i="84" s="1"/>
  <c r="AC30" i="84" s="1" a="1"/>
  <c r="AC30" i="84" s="1"/>
  <c r="E38" i="84" s="1" a="1"/>
  <c r="E38" i="84" s="1"/>
  <c r="I38" i="84" s="1" a="1"/>
  <c r="I38" i="84" s="1"/>
  <c r="M38" i="84" s="1" a="1"/>
  <c r="M38" i="84" s="1"/>
  <c r="Q38" i="84" s="1" a="1"/>
  <c r="Q38" i="84" s="1"/>
  <c r="U38" i="84" s="1" a="1"/>
  <c r="U38" i="84" s="1"/>
  <c r="Y38" i="84" s="1" a="1"/>
  <c r="Y38" i="84" s="1"/>
  <c r="AC38" i="84" s="1" a="1"/>
  <c r="AC38" i="84" s="1"/>
  <c r="E46" i="84" s="1" a="1"/>
  <c r="E46" i="84" s="1"/>
  <c r="I46" i="84" s="1" a="1"/>
  <c r="I46" i="84" s="1"/>
  <c r="M46" i="84" s="1" a="1"/>
  <c r="M46" i="84" s="1"/>
  <c r="Q46" i="84" s="1" a="1"/>
  <c r="Q46" i="84" s="1"/>
  <c r="U46" i="84" s="1" a="1"/>
  <c r="U46" i="84" s="1"/>
  <c r="Y46" i="84" s="1" a="1"/>
  <c r="Y46" i="84" s="1"/>
  <c r="AC46" i="84" s="1" a="1"/>
  <c r="AC46" i="84" s="1"/>
  <c r="E54" i="84" s="1" a="1"/>
  <c r="E54" i="84" s="1"/>
  <c r="I54" i="84" s="1" a="1"/>
  <c r="I54" i="84" s="1"/>
  <c r="M54" i="84" s="1" a="1"/>
  <c r="M54" i="84" s="1"/>
  <c r="Q54" i="84" l="1" a="1"/>
  <c r="Q54" i="84" s="1"/>
  <c r="U54" i="84" s="1" a="1"/>
  <c r="U54" i="84" s="1"/>
  <c r="Y54" i="84" s="1" a="1"/>
  <c r="Y54" i="84" s="1"/>
  <c r="AC54" i="84" s="1" a="1"/>
  <c r="AC54" i="84" s="1"/>
  <c r="E57" i="84"/>
  <c r="H57" i="8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Christopher Erwin</author>
  </authors>
  <commentList>
    <comment ref="C3" authorId="0" shapeId="0" xr:uid="{22B215A6-1B2D-4062-B811-88E73E819562}">
      <text>
        <r>
          <rPr>
            <b/>
            <sz val="8"/>
            <color indexed="81"/>
            <rFont val="Tahoma"/>
            <family val="2"/>
          </rPr>
          <t>Enter your Annual Pre Tax Salary;
To calculate:  hourly rate x average hours per week x 52 weeks
Sample Calculation: $20.00/hr x 40hr/week x 52 weeks = $41,600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" authorId="0" shapeId="0" xr:uid="{D97D4E36-1AA6-4D5C-ADD0-C1C9426132E1}">
      <text>
        <r>
          <rPr>
            <b/>
            <sz val="8"/>
            <color indexed="81"/>
            <rFont val="Tahoma"/>
            <family val="2"/>
          </rPr>
          <t>Effective Tax Witholding;
To Calculate using the data from your pay stub:  
(Gross Pay - ( Federal Income Tax + Social Security Tax + Medicare Tax + State Income Tax ) ) / Gross Pay
Example Calculation:
( 800 - ( 52 + 37 + 31 + 40) ) / 800 = 0.8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" authorId="0" shapeId="0" xr:uid="{255FD788-4E5B-4DA6-B55F-7F6C7E9156A1}">
      <text>
        <r>
          <rPr>
            <b/>
            <sz val="8"/>
            <color indexed="81"/>
            <rFont val="Tahoma"/>
            <family val="2"/>
          </rPr>
          <t>Percentage Set Aside for 401k Account.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 shapeId="0" xr:uid="{D6FCB3D5-E149-4AF0-9FD4-F83094AC97BE}">
      <text>
        <r>
          <rPr>
            <b/>
            <sz val="8"/>
            <color indexed="81"/>
            <rFont val="Tahoma"/>
            <family val="2"/>
          </rPr>
          <t>Pre Tax Deductions are denoted in the "Other" Deductions Category on your Earnings Statement.  They can include; but are not limited to:
Dental Pretax, Medical Pretax, and anything else designated as Pretax.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Please exclude Parking Witholding, Transit Withholding, becasue you can recover these expenses and should be included in your Total Income.</t>
        </r>
      </text>
    </comment>
    <comment ref="D8" authorId="0" shapeId="0" xr:uid="{873E258F-BE79-42BF-8F72-D7D711A73D8B}">
      <text>
        <r>
          <rPr>
            <b/>
            <sz val="8"/>
            <color indexed="81"/>
            <rFont val="Tahoma"/>
            <family val="2"/>
          </rPr>
          <t>Parking Witholding, Transit Withholding, becasue you can recover these expenses and should be included in your Total Income.</t>
        </r>
      </text>
    </comment>
    <comment ref="C11" authorId="0" shapeId="0" xr:uid="{228C82FB-1E5B-427C-8CB1-6A1BEEC9DB0C}">
      <text>
        <r>
          <rPr>
            <b/>
            <sz val="8"/>
            <color indexed="81"/>
            <rFont val="Tahoma"/>
            <family val="2"/>
          </rPr>
          <t>Enter your Annual Pre Tax Salary;
To calculate:  hourly rate x average hours per week x 52 weeks
Sample Calculation: $20.00/hr x 40hr/week x 52 weeks = $41,600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3" authorId="0" shapeId="0" xr:uid="{5D093407-1282-4BB9-8B72-8B3092AED6B6}">
      <text>
        <r>
          <rPr>
            <b/>
            <sz val="8"/>
            <color indexed="81"/>
            <rFont val="Tahoma"/>
            <family val="2"/>
          </rPr>
          <t>Effective Tax Witholding;
To Calculate using the data from your pay stub:  
(Gross Pay - ( Federal Income Tax + Social Security Tax + Medicare Tax + State Income Tax ) ) / Gross Pay
Example Calculation:
( 800 - ( 52 + 37 + 31 + 40) ) / 800 = 0.8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4" authorId="0" shapeId="0" xr:uid="{D64F257D-198E-4B4E-B537-FF2748BD5961}">
      <text>
        <r>
          <rPr>
            <b/>
            <sz val="8"/>
            <color indexed="81"/>
            <rFont val="Tahoma"/>
            <family val="2"/>
          </rPr>
          <t>Percentage Set Aside for 401k Account.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5" authorId="0" shapeId="0" xr:uid="{1923132F-8023-429F-A368-56CABA85FBC3}">
      <text>
        <r>
          <rPr>
            <b/>
            <sz val="8"/>
            <color indexed="81"/>
            <rFont val="Tahoma"/>
            <family val="2"/>
          </rPr>
          <t>Pre Tax Deductions are denoted in the "Other" Deductions Category on your Earnings Statement.  They can include; but are not limited to:
Dental Pretax, Medical Pretax, and anything else designated as Pretax.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Please exclude Parking Witholding, Transit Withholding, becasue you can recover these expenses and should be included in your Total Income.</t>
        </r>
      </text>
    </comment>
    <comment ref="D16" authorId="0" shapeId="0" xr:uid="{61AEDE68-72BF-4F1E-8745-150FCCC23A29}">
      <text>
        <r>
          <rPr>
            <b/>
            <sz val="8"/>
            <color indexed="81"/>
            <rFont val="Tahoma"/>
            <family val="2"/>
          </rPr>
          <t>Parking Witholding, Transit Withholding, becasue you can recover these expenses and should be included in your Total Income.</t>
        </r>
      </text>
    </comment>
    <comment ref="D24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Money deducted for health expenses or to FSA;  Money that is not guaranteed to be recoverable.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Money deducted for health expenses or to FSA;  Money that is not guaranteed to be recoverable.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7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Money to be set aside directly into savings.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8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Money to be set aside directly into savings.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96" authorId="1" shapeId="0" xr:uid="{00000000-0006-0000-0000-00000F000000}">
      <text>
        <r>
          <rPr>
            <b/>
            <sz val="8"/>
            <color indexed="81"/>
            <rFont val="Tahoma"/>
            <family val="2"/>
          </rPr>
          <t xml:space="preserve">Expenses for random or emergency repairs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9" authorId="1" shapeId="0" xr:uid="{00000000-0006-0000-0000-000010000000}">
      <text>
        <r>
          <rPr>
            <b/>
            <sz val="8"/>
            <color indexed="81"/>
            <rFont val="Tahoma"/>
            <family val="2"/>
          </rPr>
          <t>Total of all expenses</t>
        </r>
      </text>
    </comment>
  </commentList>
</comments>
</file>

<file path=xl/sharedStrings.xml><?xml version="1.0" encoding="utf-8"?>
<sst xmlns="http://schemas.openxmlformats.org/spreadsheetml/2006/main" count="2238" uniqueCount="107">
  <si>
    <t>Annual</t>
  </si>
  <si>
    <t>Monthly</t>
  </si>
  <si>
    <t>Pre Tax:</t>
  </si>
  <si>
    <t>Weekly</t>
  </si>
  <si>
    <t>Total</t>
  </si>
  <si>
    <t>Gasoline</t>
  </si>
  <si>
    <t>Groceries</t>
  </si>
  <si>
    <t>Auto Maint.</t>
  </si>
  <si>
    <t>HairCare</t>
  </si>
  <si>
    <t>Clothing</t>
  </si>
  <si>
    <t>Auto Loan</t>
  </si>
  <si>
    <t>IRA</t>
  </si>
  <si>
    <t>401K %</t>
  </si>
  <si>
    <t>Monthly Expenses</t>
  </si>
  <si>
    <t>Annual Expenses</t>
  </si>
  <si>
    <t>Home/Renters Insurance</t>
  </si>
  <si>
    <t>Add't Exp. (Furnishing)</t>
  </si>
  <si>
    <t>Tax/Deduction Rate:</t>
  </si>
  <si>
    <t>Total Income W/401K</t>
  </si>
  <si>
    <t>Per Paycheck</t>
  </si>
  <si>
    <t>Total Savings:</t>
  </si>
  <si>
    <t>NET Checking W/ 401K:</t>
  </si>
  <si>
    <t>401K Savings:</t>
  </si>
  <si>
    <t>Additional Savings:</t>
  </si>
  <si>
    <t>Income</t>
  </si>
  <si>
    <t>ROTH IRA</t>
  </si>
  <si>
    <t>NET Income w/401K</t>
  </si>
  <si>
    <t>Deduction</t>
  </si>
  <si>
    <t>% Net Income</t>
  </si>
  <si>
    <t>% Spending</t>
  </si>
  <si>
    <t>Car Insurance</t>
  </si>
  <si>
    <t>Realestate Taxes</t>
  </si>
  <si>
    <t>2nd Mortgage</t>
  </si>
  <si>
    <t>Medical</t>
  </si>
  <si>
    <t>Home Improvement</t>
  </si>
  <si>
    <t>Total:</t>
  </si>
  <si>
    <t>Bi Weekly</t>
  </si>
  <si>
    <t>Bi Monthly</t>
  </si>
  <si>
    <t>DayCare/School</t>
  </si>
  <si>
    <t>Saturday</t>
  </si>
  <si>
    <t>Sunday</t>
  </si>
  <si>
    <t>Monday</t>
  </si>
  <si>
    <t>Tuesday</t>
  </si>
  <si>
    <t>Wednesday</t>
  </si>
  <si>
    <t>Thursday</t>
  </si>
  <si>
    <t>Friday</t>
  </si>
  <si>
    <t>Charge Codes</t>
  </si>
  <si>
    <t>B</t>
  </si>
  <si>
    <t>Credit</t>
  </si>
  <si>
    <t>Desc.</t>
  </si>
  <si>
    <t>Amt.</t>
  </si>
  <si>
    <t>Checking</t>
  </si>
  <si>
    <t>Checking Balance:</t>
  </si>
  <si>
    <t>Credit Balance:</t>
  </si>
  <si>
    <t>Summary</t>
  </si>
  <si>
    <t>Other Expenses</t>
  </si>
  <si>
    <t>Work Exp</t>
  </si>
  <si>
    <t>Recreation</t>
  </si>
  <si>
    <t>Income/Reimbursements</t>
  </si>
  <si>
    <t>A</t>
  </si>
  <si>
    <t>Savings</t>
  </si>
  <si>
    <t>Account Code</t>
  </si>
  <si>
    <t>Savings Balance:</t>
  </si>
  <si>
    <t>Checking to Credit</t>
  </si>
  <si>
    <t>Checking to Savings</t>
  </si>
  <si>
    <t>PreTax Parking/Transit:</t>
  </si>
  <si>
    <t>PreTax Deductions:</t>
  </si>
  <si>
    <t>User 1</t>
  </si>
  <si>
    <t>User 2</t>
  </si>
  <si>
    <t>Paycheck Frequency:</t>
  </si>
  <si>
    <t>Direct Depoit to Savings Account:</t>
  </si>
  <si>
    <t>Post Tax Paycheck Deductions:</t>
  </si>
  <si>
    <t>401K/403b Savings Plan:</t>
  </si>
  <si>
    <t>Values for Automatic IRA Contributions:</t>
  </si>
  <si>
    <t>Net Paycheck Deposited to Checking:</t>
  </si>
  <si>
    <t>INCOME</t>
  </si>
  <si>
    <t>EXPENSES</t>
  </si>
  <si>
    <t>Weekly Expenses</t>
  </si>
  <si>
    <t>&lt;&lt;See Grouping to the Left to Unhide Post Tax Deductions Section</t>
  </si>
  <si>
    <t>Spending Summary</t>
  </si>
  <si>
    <t>Rent / 1st Mortgage</t>
  </si>
  <si>
    <t>HOA Assesments</t>
  </si>
  <si>
    <t>Student Loans</t>
  </si>
  <si>
    <t>Water Bill</t>
  </si>
  <si>
    <t>Natural Gas Bill</t>
  </si>
  <si>
    <t>Electric Bill</t>
  </si>
  <si>
    <t>Garbage Service</t>
  </si>
  <si>
    <t>Parking Expenses</t>
  </si>
  <si>
    <t>Transit Monthly</t>
  </si>
  <si>
    <t>Land Line Phone Bill</t>
  </si>
  <si>
    <t>Cell Phone Service</t>
  </si>
  <si>
    <t>Cable Bill</t>
  </si>
  <si>
    <t>May</t>
  </si>
  <si>
    <t>June</t>
  </si>
  <si>
    <t>July</t>
  </si>
  <si>
    <t>Jan</t>
  </si>
  <si>
    <t>Feb</t>
  </si>
  <si>
    <t>Mar</t>
  </si>
  <si>
    <t>Apr</t>
  </si>
  <si>
    <t>Aug</t>
  </si>
  <si>
    <t>Sept</t>
  </si>
  <si>
    <t>Oct</t>
  </si>
  <si>
    <t>Nov</t>
  </si>
  <si>
    <t>Dec</t>
  </si>
  <si>
    <t>Average</t>
  </si>
  <si>
    <t>NET SUMMARY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</si>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</sst>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  <numFmt numFmtId="166" formatCode="#,##0.00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/>
    <xf numFmtId="164" fontId="0" fillId="0" borderId="0" xfId="0" applyNumberFormat="1"/>
    <xf numFmtId="166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3" borderId="0" xfId="0" applyNumberFormat="1" applyFill="1"/>
    <xf numFmtId="164" fontId="0" fillId="3" borderId="3" xfId="0" applyNumberFormat="1" applyFill="1" applyBorder="1"/>
    <xf numFmtId="0" fontId="0" fillId="0" borderId="4" xfId="0" applyBorder="1"/>
    <xf numFmtId="0" fontId="0" fillId="0" borderId="5" xfId="0" applyBorder="1"/>
    <xf numFmtId="164" fontId="0" fillId="2" borderId="0" xfId="0" applyNumberFormat="1" applyFill="1"/>
    <xf numFmtId="0" fontId="0" fillId="0" borderId="0" xfId="0" applyAlignment="1">
      <alignment horizontal="center"/>
    </xf>
    <xf numFmtId="0" fontId="2" fillId="0" borderId="1" xfId="0" applyFont="1" applyBorder="1"/>
    <xf numFmtId="164" fontId="2" fillId="0" borderId="0" xfId="0" applyNumberFormat="1" applyFont="1"/>
    <xf numFmtId="164" fontId="2" fillId="0" borderId="3" xfId="0" applyNumberFormat="1" applyFont="1" applyBorder="1"/>
    <xf numFmtId="164" fontId="3" fillId="0" borderId="0" xfId="0" applyNumberFormat="1" applyFont="1"/>
    <xf numFmtId="164" fontId="0" fillId="0" borderId="3" xfId="0" applyNumberFormat="1" applyBorder="1"/>
    <xf numFmtId="0" fontId="2" fillId="0" borderId="2" xfId="0" applyFont="1" applyBorder="1"/>
    <xf numFmtId="164" fontId="0" fillId="0" borderId="6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2" borderId="3" xfId="0" applyNumberFormat="1" applyFill="1" applyBorder="1"/>
    <xf numFmtId="165" fontId="0" fillId="0" borderId="0" xfId="0" applyNumberFormat="1"/>
    <xf numFmtId="165" fontId="0" fillId="0" borderId="3" xfId="0" applyNumberFormat="1" applyBorder="1"/>
    <xf numFmtId="165" fontId="0" fillId="0" borderId="6" xfId="0" applyNumberFormat="1" applyBorder="1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right"/>
    </xf>
    <xf numFmtId="0" fontId="2" fillId="0" borderId="4" xfId="0" applyFont="1" applyBorder="1"/>
    <xf numFmtId="164" fontId="0" fillId="0" borderId="0" xfId="0" applyNumberFormat="1" applyAlignment="1">
      <alignment horizont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/>
    <xf numFmtId="164" fontId="2" fillId="0" borderId="5" xfId="0" applyNumberFormat="1" applyFont="1" applyBorder="1"/>
    <xf numFmtId="164" fontId="2" fillId="0" borderId="0" xfId="0" applyNumberFormat="1" applyFont="1" applyAlignment="1">
      <alignment horizontal="center"/>
    </xf>
    <xf numFmtId="164" fontId="2" fillId="0" borderId="7" xfId="0" applyNumberFormat="1" applyFont="1" applyBorder="1"/>
    <xf numFmtId="164" fontId="2" fillId="0" borderId="8" xfId="0" applyNumberFormat="1" applyFont="1" applyBorder="1"/>
    <xf numFmtId="164" fontId="3" fillId="0" borderId="0" xfId="0" applyNumberFormat="1" applyFont="1" applyAlignment="1">
      <alignment horizontal="center"/>
    </xf>
    <xf numFmtId="164" fontId="3" fillId="0" borderId="3" xfId="0" applyNumberFormat="1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0" fontId="2" fillId="3" borderId="2" xfId="0" applyFont="1" applyFill="1" applyBorder="1"/>
    <xf numFmtId="164" fontId="0" fillId="3" borderId="0" xfId="0" applyNumberForma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2" fillId="3" borderId="3" xfId="0" applyNumberFormat="1" applyFont="1" applyFill="1" applyBorder="1"/>
    <xf numFmtId="164" fontId="2" fillId="3" borderId="0" xfId="0" applyNumberFormat="1" applyFont="1" applyFill="1"/>
    <xf numFmtId="0" fontId="2" fillId="0" borderId="2" xfId="0" applyFont="1" applyBorder="1" applyAlignment="1">
      <alignment horizontal="right"/>
    </xf>
    <xf numFmtId="164" fontId="0" fillId="0" borderId="7" xfId="0" applyNumberForma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7" xfId="0" applyNumberFormat="1" applyFont="1" applyBorder="1"/>
    <xf numFmtId="164" fontId="3" fillId="0" borderId="8" xfId="0" applyNumberFormat="1" applyFont="1" applyBorder="1"/>
    <xf numFmtId="10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0" fontId="2" fillId="0" borderId="7" xfId="0" applyFont="1" applyBorder="1"/>
    <xf numFmtId="164" fontId="2" fillId="0" borderId="7" xfId="0" applyNumberFormat="1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center"/>
    </xf>
    <xf numFmtId="44" fontId="0" fillId="0" borderId="0" xfId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2" borderId="3" xfId="0" applyNumberFormat="1" applyFont="1" applyFill="1" applyBorder="1"/>
    <xf numFmtId="164" fontId="3" fillId="0" borderId="3" xfId="0" applyNumberFormat="1" applyFont="1" applyBorder="1" applyAlignment="1">
      <alignment horizontal="center"/>
    </xf>
    <xf numFmtId="0" fontId="0" fillId="0" borderId="8" xfId="0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7" xfId="0" applyBorder="1"/>
    <xf numFmtId="0" fontId="0" fillId="0" borderId="6" xfId="0" applyBorder="1"/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2" borderId="0" xfId="0" applyNumberFormat="1" applyFill="1" applyAlignment="1">
      <alignment horizontal="center"/>
    </xf>
    <xf numFmtId="164" fontId="0" fillId="4" borderId="0" xfId="0" applyNumberFormat="1" applyFill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/>
    <xf numFmtId="4" fontId="3" fillId="0" borderId="0" xfId="0" applyNumberFormat="1" applyFont="1"/>
    <xf numFmtId="0" fontId="3" fillId="5" borderId="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164" fontId="3" fillId="5" borderId="8" xfId="0" applyNumberFormat="1" applyFont="1" applyFill="1" applyBorder="1"/>
    <xf numFmtId="0" fontId="3" fillId="5" borderId="2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164" fontId="3" fillId="5" borderId="3" xfId="0" applyNumberFormat="1" applyFont="1" applyFill="1" applyBorder="1"/>
    <xf numFmtId="164" fontId="0" fillId="5" borderId="3" xfId="0" applyNumberFormat="1" applyFill="1" applyBorder="1"/>
    <xf numFmtId="0" fontId="3" fillId="5" borderId="6" xfId="0" applyFont="1" applyFill="1" applyBorder="1" applyAlignment="1">
      <alignment horizontal="left"/>
    </xf>
    <xf numFmtId="164" fontId="0" fillId="5" borderId="5" xfId="0" applyNumberFormat="1" applyFill="1" applyBorder="1"/>
    <xf numFmtId="165" fontId="2" fillId="0" borderId="0" xfId="0" applyNumberFormat="1" applyFont="1" applyAlignment="1">
      <alignment horizontal="center"/>
    </xf>
    <xf numFmtId="0" fontId="2" fillId="4" borderId="2" xfId="0" applyFont="1" applyFill="1" applyBorder="1"/>
    <xf numFmtId="0" fontId="1" fillId="0" borderId="0" xfId="0" applyFont="1" applyAlignment="1">
      <alignment horizontal="right"/>
    </xf>
    <xf numFmtId="0" fontId="1" fillId="0" borderId="2" xfId="0" applyFont="1" applyBorder="1"/>
    <xf numFmtId="164" fontId="1" fillId="4" borderId="0" xfId="0" applyNumberFormat="1" applyFont="1" applyFill="1"/>
    <xf numFmtId="3" fontId="7" fillId="0" borderId="0" xfId="0" applyNumberFormat="1" applyFont="1"/>
    <xf numFmtId="164" fontId="3" fillId="0" borderId="6" xfId="0" applyNumberFormat="1" applyFont="1" applyBorder="1" applyAlignment="1">
      <alignment horizontal="center"/>
    </xf>
    <xf numFmtId="0" fontId="9" fillId="0" borderId="2" xfId="0" applyFont="1" applyBorder="1"/>
    <xf numFmtId="164" fontId="1" fillId="0" borderId="0" xfId="0" applyNumberFormat="1" applyFont="1"/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1" fillId="0" borderId="7" xfId="0" applyFont="1" applyBorder="1" applyAlignment="1">
      <alignment horizontal="left"/>
    </xf>
    <xf numFmtId="164" fontId="10" fillId="0" borderId="0" xfId="0" applyNumberFormat="1" applyFont="1"/>
    <xf numFmtId="0" fontId="0" fillId="4" borderId="8" xfId="0" applyFill="1" applyBorder="1"/>
    <xf numFmtId="0" fontId="0" fillId="4" borderId="3" xfId="0" applyFill="1" applyBorder="1"/>
    <xf numFmtId="0" fontId="0" fillId="4" borderId="5" xfId="0" applyFill="1" applyBorder="1"/>
    <xf numFmtId="0" fontId="1" fillId="5" borderId="7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3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50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00B050"/>
  </sheetPr>
  <dimension ref="A1:U112"/>
  <sheetViews>
    <sheetView tabSelected="1" workbookViewId="0"/>
  </sheetViews>
  <sheetFormatPr defaultRowHeight="12.75" outlineLevelRow="2" x14ac:dyDescent="0.2"/>
  <cols>
    <col min="1" max="1" width="2.85546875" customWidth="1"/>
    <col min="2" max="2" width="13.28515625" customWidth="1"/>
    <col min="3" max="3" width="13.28515625" style="2" customWidth="1"/>
    <col min="4" max="4" width="15.28515625" style="2" customWidth="1"/>
    <col min="5" max="5" width="13.28515625" style="2" customWidth="1"/>
    <col min="6" max="6" width="13.28515625" customWidth="1"/>
    <col min="7" max="8" width="8.7109375" style="12" customWidth="1"/>
    <col min="9" max="20" width="8" customWidth="1"/>
  </cols>
  <sheetData>
    <row r="1" spans="2:21" ht="20.25" x14ac:dyDescent="0.3">
      <c r="B1" s="121" t="s">
        <v>75</v>
      </c>
      <c r="C1" s="122"/>
      <c r="D1" s="122"/>
      <c r="E1" s="122"/>
      <c r="F1" s="123"/>
      <c r="G1" s="51"/>
      <c r="U1" s="117">
        <v>2026</v>
      </c>
    </row>
    <row r="2" spans="2:21" outlineLevel="1" x14ac:dyDescent="0.2">
      <c r="B2" s="18"/>
      <c r="C2" s="14" t="s">
        <v>2</v>
      </c>
      <c r="D2" s="14" t="s">
        <v>19</v>
      </c>
      <c r="E2" s="14" t="s">
        <v>1</v>
      </c>
      <c r="F2" s="15" t="s">
        <v>0</v>
      </c>
      <c r="G2" s="37"/>
    </row>
    <row r="3" spans="2:21" outlineLevel="1" x14ac:dyDescent="0.2">
      <c r="B3" s="100" t="s">
        <v>67</v>
      </c>
      <c r="C3" s="11">
        <v>41600</v>
      </c>
      <c r="D3" s="14"/>
      <c r="E3" s="14"/>
      <c r="F3" s="15"/>
      <c r="G3" s="37"/>
    </row>
    <row r="4" spans="2:21" outlineLevel="1" x14ac:dyDescent="0.2">
      <c r="B4" s="18"/>
      <c r="C4" s="101" t="s">
        <v>69</v>
      </c>
      <c r="D4" s="103" t="s">
        <v>36</v>
      </c>
      <c r="E4" s="104">
        <f>IF(D4="Bi Weekly",26,24)</f>
        <v>26</v>
      </c>
      <c r="F4" s="15"/>
      <c r="G4" s="37"/>
    </row>
    <row r="5" spans="2:21" outlineLevel="1" x14ac:dyDescent="0.2">
      <c r="B5" s="18"/>
      <c r="C5" s="28" t="s">
        <v>17</v>
      </c>
      <c r="D5" s="81">
        <v>0.8</v>
      </c>
      <c r="E5" s="14"/>
      <c r="F5" s="15"/>
      <c r="H5" s="30"/>
    </row>
    <row r="6" spans="2:21" outlineLevel="1" x14ac:dyDescent="0.2">
      <c r="B6" s="18"/>
      <c r="C6" s="26" t="s">
        <v>12</v>
      </c>
      <c r="D6" s="27">
        <v>10</v>
      </c>
      <c r="F6" s="17"/>
      <c r="G6" s="26"/>
    </row>
    <row r="7" spans="2:21" outlineLevel="1" x14ac:dyDescent="0.2">
      <c r="B7" s="18"/>
      <c r="C7" s="52" t="s">
        <v>66</v>
      </c>
      <c r="D7" s="56">
        <v>10</v>
      </c>
      <c r="F7" s="17"/>
    </row>
    <row r="8" spans="2:21" outlineLevel="1" x14ac:dyDescent="0.2">
      <c r="B8" s="18"/>
      <c r="C8" s="52" t="s">
        <v>65</v>
      </c>
      <c r="D8" s="56">
        <v>10</v>
      </c>
      <c r="F8" s="17"/>
    </row>
    <row r="9" spans="2:21" outlineLevel="1" x14ac:dyDescent="0.2">
      <c r="B9" s="46" t="s">
        <v>24</v>
      </c>
      <c r="C9" s="2">
        <f>C3-(C3*D6/100)</f>
        <v>37440</v>
      </c>
      <c r="D9" s="2">
        <f>F9/E4</f>
        <v>1146</v>
      </c>
      <c r="E9" s="2">
        <f>F9/12</f>
        <v>2483</v>
      </c>
      <c r="F9" s="17">
        <f>(C9-D7*E4-D8*E4)*D5+D8*E4</f>
        <v>29796</v>
      </c>
      <c r="G9" s="26"/>
    </row>
    <row r="10" spans="2:21" outlineLevel="1" x14ac:dyDescent="0.2">
      <c r="B10" s="46"/>
      <c r="F10" s="17"/>
      <c r="G10" s="26"/>
    </row>
    <row r="11" spans="2:21" outlineLevel="1" x14ac:dyDescent="0.2">
      <c r="B11" s="100" t="s">
        <v>68</v>
      </c>
      <c r="C11" s="11">
        <v>20000</v>
      </c>
      <c r="D11" s="14"/>
      <c r="F11" s="17"/>
      <c r="G11" s="26"/>
    </row>
    <row r="12" spans="2:21" outlineLevel="1" x14ac:dyDescent="0.2">
      <c r="B12" s="102"/>
      <c r="C12" s="101" t="s">
        <v>69</v>
      </c>
      <c r="D12" s="103" t="s">
        <v>37</v>
      </c>
      <c r="E12" s="104">
        <f>IF(D12="Bi Weekly",26,24)</f>
        <v>24</v>
      </c>
      <c r="F12" s="17"/>
      <c r="G12" s="26"/>
    </row>
    <row r="13" spans="2:21" outlineLevel="1" x14ac:dyDescent="0.2">
      <c r="B13" s="18"/>
      <c r="C13" s="28" t="s">
        <v>17</v>
      </c>
      <c r="D13" s="81">
        <v>0.8</v>
      </c>
      <c r="E13" s="14"/>
      <c r="F13" s="15"/>
      <c r="G13" s="26"/>
    </row>
    <row r="14" spans="2:21" outlineLevel="1" x14ac:dyDescent="0.2">
      <c r="B14" s="18"/>
      <c r="C14" s="26" t="s">
        <v>12</v>
      </c>
      <c r="D14" s="27">
        <v>5</v>
      </c>
      <c r="F14" s="17"/>
      <c r="G14" s="26"/>
    </row>
    <row r="15" spans="2:21" outlineLevel="1" x14ac:dyDescent="0.2">
      <c r="B15" s="18"/>
      <c r="C15" s="52" t="s">
        <v>66</v>
      </c>
      <c r="D15" s="56">
        <v>5</v>
      </c>
      <c r="F15" s="17"/>
      <c r="G15" s="26"/>
    </row>
    <row r="16" spans="2:21" outlineLevel="1" x14ac:dyDescent="0.2">
      <c r="B16" s="18"/>
      <c r="C16" s="52" t="s">
        <v>65</v>
      </c>
      <c r="D16" s="56">
        <v>5</v>
      </c>
      <c r="F16" s="17"/>
      <c r="G16" s="26"/>
    </row>
    <row r="17" spans="2:8" outlineLevel="1" x14ac:dyDescent="0.2">
      <c r="B17" s="46" t="s">
        <v>24</v>
      </c>
      <c r="C17" s="2">
        <f>C11-(C11*D14/100)</f>
        <v>19000</v>
      </c>
      <c r="D17" s="2">
        <f>F17/E12</f>
        <v>630.33333333333337</v>
      </c>
      <c r="E17" s="2">
        <f>F17/12</f>
        <v>1260.6666666666667</v>
      </c>
      <c r="F17" s="17">
        <f>(C17-D15*E12-D16*E12)*D13+D16*E12</f>
        <v>15128</v>
      </c>
      <c r="G17" s="26"/>
    </row>
    <row r="18" spans="2:8" outlineLevel="1" x14ac:dyDescent="0.2">
      <c r="B18" s="18"/>
      <c r="F18" s="17"/>
      <c r="G18" s="26"/>
    </row>
    <row r="19" spans="2:8" outlineLevel="1" x14ac:dyDescent="0.2">
      <c r="B19" s="41" t="s">
        <v>18</v>
      </c>
      <c r="C19" s="7"/>
      <c r="D19" s="7"/>
      <c r="E19" s="45">
        <f>E9+E17</f>
        <v>3743.666666666667</v>
      </c>
      <c r="F19" s="44">
        <f>F9+F17</f>
        <v>44924</v>
      </c>
      <c r="H19" s="30"/>
    </row>
    <row r="20" spans="2:8" outlineLevel="1" x14ac:dyDescent="0.2">
      <c r="B20" s="18"/>
      <c r="E20" s="14"/>
      <c r="F20" s="15"/>
      <c r="H20" s="30"/>
    </row>
    <row r="21" spans="2:8" ht="13.5" outlineLevel="1" thickBot="1" x14ac:dyDescent="0.25">
      <c r="B21" s="106" t="s">
        <v>78</v>
      </c>
      <c r="E21" s="14"/>
      <c r="F21" s="15"/>
    </row>
    <row r="22" spans="2:8" outlineLevel="2" x14ac:dyDescent="0.2">
      <c r="B22" s="13" t="s">
        <v>71</v>
      </c>
      <c r="C22" s="53"/>
      <c r="D22" s="54"/>
      <c r="E22" s="47"/>
      <c r="F22" s="36"/>
    </row>
    <row r="23" spans="2:8" outlineLevel="2" x14ac:dyDescent="0.2">
      <c r="B23" s="5"/>
      <c r="C23" s="1"/>
      <c r="D23" s="34" t="s">
        <v>19</v>
      </c>
      <c r="E23" s="14" t="s">
        <v>1</v>
      </c>
      <c r="F23" s="15" t="s">
        <v>0</v>
      </c>
    </row>
    <row r="24" spans="2:8" outlineLevel="2" x14ac:dyDescent="0.2">
      <c r="B24" s="18" t="str">
        <f>B3</f>
        <v>User 1</v>
      </c>
      <c r="C24" s="52" t="s">
        <v>27</v>
      </c>
      <c r="D24" s="63">
        <v>0</v>
      </c>
      <c r="E24" s="55">
        <f>D24*26/12</f>
        <v>0</v>
      </c>
      <c r="F24" s="15">
        <f>D24*26</f>
        <v>0</v>
      </c>
    </row>
    <row r="25" spans="2:8" outlineLevel="2" x14ac:dyDescent="0.2">
      <c r="B25" s="18" t="str">
        <f>B11</f>
        <v>User 2</v>
      </c>
      <c r="C25" s="52" t="s">
        <v>27</v>
      </c>
      <c r="D25" s="63">
        <v>0</v>
      </c>
      <c r="E25" s="55">
        <f>D25*2</f>
        <v>0</v>
      </c>
      <c r="F25" s="15">
        <f>E25*12</f>
        <v>0</v>
      </c>
    </row>
    <row r="26" spans="2:8" outlineLevel="2" x14ac:dyDescent="0.2">
      <c r="B26" s="46"/>
      <c r="C26" s="1"/>
      <c r="D26" s="34"/>
      <c r="E26" s="30"/>
      <c r="F26" s="15"/>
    </row>
    <row r="27" spans="2:8" outlineLevel="2" x14ac:dyDescent="0.2">
      <c r="B27" s="41" t="s">
        <v>35</v>
      </c>
      <c r="C27" s="42"/>
      <c r="D27" s="43"/>
      <c r="E27" s="45">
        <f>F27/12</f>
        <v>0</v>
      </c>
      <c r="F27" s="44">
        <f>F24+F25</f>
        <v>0</v>
      </c>
    </row>
    <row r="28" spans="2:8" ht="13.5" outlineLevel="2" thickBot="1" x14ac:dyDescent="0.25">
      <c r="B28" s="29"/>
      <c r="C28" s="31"/>
      <c r="D28" s="31"/>
      <c r="E28" s="32"/>
      <c r="F28" s="33"/>
    </row>
    <row r="29" spans="2:8" outlineLevel="2" x14ac:dyDescent="0.2">
      <c r="B29" s="13" t="s">
        <v>72</v>
      </c>
      <c r="C29" s="21"/>
      <c r="D29" s="21"/>
      <c r="E29" s="35"/>
      <c r="F29" s="36"/>
    </row>
    <row r="30" spans="2:8" outlineLevel="2" x14ac:dyDescent="0.2">
      <c r="B30" s="5"/>
      <c r="D30" s="14" t="s">
        <v>19</v>
      </c>
      <c r="E30" s="34" t="s">
        <v>1</v>
      </c>
      <c r="F30" s="58" t="s">
        <v>0</v>
      </c>
    </row>
    <row r="31" spans="2:8" outlineLevel="2" x14ac:dyDescent="0.2">
      <c r="B31" s="5"/>
      <c r="C31" s="1" t="str">
        <f>B3</f>
        <v>User 1</v>
      </c>
      <c r="D31" s="55">
        <f>F31/E4</f>
        <v>160</v>
      </c>
      <c r="E31" s="55">
        <f>F31/12</f>
        <v>346.66666666666669</v>
      </c>
      <c r="F31" s="59">
        <f>C3*D6/100</f>
        <v>4160</v>
      </c>
    </row>
    <row r="32" spans="2:8" outlineLevel="2" x14ac:dyDescent="0.2">
      <c r="B32" s="5"/>
      <c r="C32" s="1" t="str">
        <f>B11</f>
        <v>User 2</v>
      </c>
      <c r="D32" s="55">
        <f>F32/E12</f>
        <v>41.666666666666664</v>
      </c>
      <c r="E32" s="55">
        <f>F32/12</f>
        <v>83.333333333333329</v>
      </c>
      <c r="F32" s="59">
        <f>(C11)*D14/100</f>
        <v>1000</v>
      </c>
    </row>
    <row r="33" spans="2:8" outlineLevel="2" x14ac:dyDescent="0.2">
      <c r="B33" s="41" t="s">
        <v>35</v>
      </c>
      <c r="C33" s="42"/>
      <c r="D33" s="61"/>
      <c r="E33" s="62">
        <f>E32+E31</f>
        <v>430</v>
      </c>
      <c r="F33" s="60">
        <f>F32+F31</f>
        <v>5160</v>
      </c>
      <c r="G33" s="26"/>
      <c r="H33" s="34"/>
    </row>
    <row r="34" spans="2:8" ht="13.5" outlineLevel="2" thickBot="1" x14ac:dyDescent="0.25">
      <c r="B34" s="5"/>
      <c r="C34" s="1"/>
      <c r="D34" s="34"/>
      <c r="E34" s="30"/>
      <c r="F34" s="15"/>
      <c r="G34" s="26"/>
      <c r="H34" s="30"/>
    </row>
    <row r="35" spans="2:8" outlineLevel="2" x14ac:dyDescent="0.2">
      <c r="B35" s="13" t="s">
        <v>70</v>
      </c>
      <c r="C35" s="47"/>
      <c r="D35" s="47"/>
      <c r="E35" s="35"/>
      <c r="F35" s="36"/>
      <c r="G35" s="26"/>
      <c r="H35" s="51"/>
    </row>
    <row r="36" spans="2:8" outlineLevel="2" x14ac:dyDescent="0.2">
      <c r="B36" s="18"/>
      <c r="C36" s="30"/>
      <c r="D36" s="14" t="s">
        <v>19</v>
      </c>
      <c r="E36" s="14" t="s">
        <v>1</v>
      </c>
      <c r="F36" s="15" t="s">
        <v>0</v>
      </c>
      <c r="G36" s="26"/>
      <c r="H36" s="51"/>
    </row>
    <row r="37" spans="2:8" outlineLevel="2" x14ac:dyDescent="0.2">
      <c r="B37" s="18" t="str">
        <f xml:space="preserve"> B3 &amp; "'s Savings"</f>
        <v>User 1's Savings</v>
      </c>
      <c r="C37" s="30"/>
      <c r="D37" s="63">
        <v>0</v>
      </c>
      <c r="E37" s="16">
        <f>F37/12</f>
        <v>0</v>
      </c>
      <c r="F37" s="38">
        <f>D37*E4</f>
        <v>0</v>
      </c>
      <c r="G37" s="26"/>
      <c r="H37" s="51"/>
    </row>
    <row r="38" spans="2:8" outlineLevel="2" x14ac:dyDescent="0.2">
      <c r="B38" s="18" t="str">
        <f xml:space="preserve"> B11 &amp; "'s Savings"</f>
        <v>User 2's Savings</v>
      </c>
      <c r="C38" s="30"/>
      <c r="D38" s="63">
        <v>0</v>
      </c>
      <c r="E38" s="16">
        <f>D38*2</f>
        <v>0</v>
      </c>
      <c r="F38" s="38">
        <f>E38*E12</f>
        <v>0</v>
      </c>
      <c r="G38" s="26"/>
      <c r="H38" s="51"/>
    </row>
    <row r="39" spans="2:8" outlineLevel="2" x14ac:dyDescent="0.2">
      <c r="B39" s="18"/>
      <c r="C39" s="30"/>
      <c r="D39" s="37"/>
      <c r="E39" s="16"/>
      <c r="F39" s="38"/>
      <c r="G39" s="26"/>
      <c r="H39" s="51"/>
    </row>
    <row r="40" spans="2:8" outlineLevel="2" x14ac:dyDescent="0.2">
      <c r="B40" s="41" t="s">
        <v>35</v>
      </c>
      <c r="C40" s="42"/>
      <c r="D40" s="43"/>
      <c r="E40" s="45">
        <f>F40/12</f>
        <v>0</v>
      </c>
      <c r="F40" s="44">
        <f>F38+F37</f>
        <v>0</v>
      </c>
      <c r="G40" s="26"/>
      <c r="H40" s="51"/>
    </row>
    <row r="41" spans="2:8" ht="13.5" outlineLevel="2" thickBot="1" x14ac:dyDescent="0.25">
      <c r="B41" s="29"/>
      <c r="C41" s="31"/>
      <c r="D41" s="105"/>
      <c r="E41" s="39"/>
      <c r="F41" s="40"/>
      <c r="G41" s="26"/>
      <c r="H41" s="51"/>
    </row>
    <row r="42" spans="2:8" outlineLevel="2" x14ac:dyDescent="0.2">
      <c r="B42" s="13" t="s">
        <v>73</v>
      </c>
      <c r="C42" s="47"/>
      <c r="D42" s="48"/>
      <c r="E42" s="49"/>
      <c r="F42" s="50"/>
      <c r="G42" s="26"/>
    </row>
    <row r="43" spans="2:8" outlineLevel="2" x14ac:dyDescent="0.2">
      <c r="B43" s="18" t="s">
        <v>11</v>
      </c>
      <c r="C43" s="30"/>
      <c r="D43" s="14" t="s">
        <v>19</v>
      </c>
      <c r="E43" s="14" t="s">
        <v>1</v>
      </c>
      <c r="F43" s="58" t="s">
        <v>0</v>
      </c>
      <c r="G43" s="26"/>
    </row>
    <row r="44" spans="2:8" outlineLevel="2" x14ac:dyDescent="0.2">
      <c r="B44" s="5"/>
      <c r="C44" s="52" t="str">
        <f xml:space="preserve"> B3 &amp; "'s IRA Contributions:"</f>
        <v>User 1's IRA Contributions:</v>
      </c>
      <c r="D44" s="16">
        <f>F44/E4</f>
        <v>0</v>
      </c>
      <c r="E44" s="2">
        <f>F44/12</f>
        <v>0</v>
      </c>
      <c r="F44" s="64">
        <v>0</v>
      </c>
      <c r="G44" s="26"/>
    </row>
    <row r="45" spans="2:8" outlineLevel="2" x14ac:dyDescent="0.2">
      <c r="B45" s="5"/>
      <c r="C45" s="52" t="str">
        <f xml:space="preserve"> B11 &amp; "'s IRA Contributions:"</f>
        <v>User 2's IRA Contributions:</v>
      </c>
      <c r="D45" s="16">
        <f>F45/E12</f>
        <v>0</v>
      </c>
      <c r="E45" s="2">
        <f>F45/12</f>
        <v>0</v>
      </c>
      <c r="F45" s="64">
        <v>0</v>
      </c>
      <c r="G45" s="26"/>
    </row>
    <row r="46" spans="2:8" outlineLevel="2" x14ac:dyDescent="0.2">
      <c r="B46" s="18"/>
      <c r="C46" s="30"/>
      <c r="D46" s="16"/>
      <c r="F46" s="65"/>
      <c r="G46" s="26"/>
    </row>
    <row r="47" spans="2:8" outlineLevel="2" x14ac:dyDescent="0.2">
      <c r="B47" s="18" t="s">
        <v>25</v>
      </c>
      <c r="C47" s="30"/>
      <c r="D47" s="14" t="s">
        <v>19</v>
      </c>
      <c r="E47" s="14" t="s">
        <v>1</v>
      </c>
      <c r="F47" s="58" t="s">
        <v>0</v>
      </c>
      <c r="G47" s="26"/>
    </row>
    <row r="48" spans="2:8" outlineLevel="2" x14ac:dyDescent="0.2">
      <c r="B48" s="5"/>
      <c r="C48" s="52" t="str">
        <f xml:space="preserve"> B3 &amp; "'s Roth Contributions:"</f>
        <v>User 1's Roth Contributions:</v>
      </c>
      <c r="D48" s="16">
        <f>F48/E4</f>
        <v>0</v>
      </c>
      <c r="E48" s="2">
        <f>F48/12</f>
        <v>0</v>
      </c>
      <c r="F48" s="64">
        <v>0</v>
      </c>
      <c r="G48" s="26"/>
      <c r="H48" s="30"/>
    </row>
    <row r="49" spans="1:21" outlineLevel="2" x14ac:dyDescent="0.2">
      <c r="B49" s="5"/>
      <c r="C49" s="52" t="str">
        <f xml:space="preserve"> B11 &amp; "'s Roth Contributions:"</f>
        <v>User 2's Roth Contributions:</v>
      </c>
      <c r="D49" s="16">
        <f>F49/E12</f>
        <v>0</v>
      </c>
      <c r="E49" s="2">
        <f>F49/12</f>
        <v>0</v>
      </c>
      <c r="F49" s="64">
        <v>0</v>
      </c>
      <c r="G49" s="26"/>
    </row>
    <row r="50" spans="1:21" outlineLevel="2" x14ac:dyDescent="0.2">
      <c r="B50" s="18"/>
      <c r="C50" s="30"/>
      <c r="D50" s="37"/>
      <c r="E50" s="16"/>
      <c r="F50" s="38"/>
      <c r="G50" s="26"/>
    </row>
    <row r="51" spans="1:21" outlineLevel="2" x14ac:dyDescent="0.2">
      <c r="B51" s="41" t="s">
        <v>20</v>
      </c>
      <c r="C51" s="42"/>
      <c r="D51" s="43"/>
      <c r="E51" s="45"/>
      <c r="F51" s="44">
        <f>SUM(F44:F49)</f>
        <v>0</v>
      </c>
      <c r="G51" s="26"/>
    </row>
    <row r="52" spans="1:21" ht="13.5" outlineLevel="2" thickBot="1" x14ac:dyDescent="0.25">
      <c r="B52" s="9"/>
      <c r="C52" s="30"/>
      <c r="D52" s="37"/>
      <c r="E52" s="14"/>
      <c r="F52" s="15"/>
      <c r="G52" s="26"/>
    </row>
    <row r="53" spans="1:21" outlineLevel="1" x14ac:dyDescent="0.2">
      <c r="B53" s="13" t="s">
        <v>74</v>
      </c>
      <c r="C53" s="47"/>
      <c r="D53" s="48"/>
      <c r="E53" s="35"/>
      <c r="F53" s="36"/>
      <c r="G53" s="26"/>
    </row>
    <row r="54" spans="1:21" outlineLevel="1" x14ac:dyDescent="0.2">
      <c r="B54" s="18"/>
      <c r="C54" s="30"/>
      <c r="D54" s="14" t="s">
        <v>19</v>
      </c>
      <c r="E54" s="14" t="s">
        <v>1</v>
      </c>
      <c r="F54" s="58" t="s">
        <v>0</v>
      </c>
      <c r="G54" s="26"/>
    </row>
    <row r="55" spans="1:21" outlineLevel="1" x14ac:dyDescent="0.2">
      <c r="B55" s="18" t="str">
        <f>B3</f>
        <v>User 1</v>
      </c>
      <c r="C55" s="37"/>
      <c r="D55" s="37">
        <f>F55/E4</f>
        <v>1146</v>
      </c>
      <c r="E55" s="14">
        <f>F55/12</f>
        <v>2483</v>
      </c>
      <c r="F55" s="15">
        <f>F9-F24-F37-F44-F48</f>
        <v>29796</v>
      </c>
      <c r="G55" s="26"/>
      <c r="H55" s="30"/>
    </row>
    <row r="56" spans="1:21" outlineLevel="1" x14ac:dyDescent="0.2">
      <c r="B56" s="18" t="str">
        <f>B11</f>
        <v>User 2</v>
      </c>
      <c r="C56" s="37"/>
      <c r="D56" s="37">
        <f>F56/E12</f>
        <v>630.33333333333337</v>
      </c>
      <c r="E56" s="14">
        <f>F56/12</f>
        <v>1260.6666666666667</v>
      </c>
      <c r="F56" s="15">
        <f>F17-F25-F38-F45-F49</f>
        <v>15128</v>
      </c>
      <c r="G56" s="26"/>
    </row>
    <row r="57" spans="1:21" outlineLevel="1" x14ac:dyDescent="0.2">
      <c r="B57" s="18"/>
      <c r="C57" s="30"/>
      <c r="D57" s="37"/>
      <c r="E57" s="14"/>
      <c r="F57" s="15"/>
      <c r="G57" s="26"/>
    </row>
    <row r="58" spans="1:21" x14ac:dyDescent="0.2">
      <c r="B58" s="41" t="s">
        <v>26</v>
      </c>
      <c r="C58" s="42"/>
      <c r="D58" s="43"/>
      <c r="E58" s="45">
        <f>D55*2+575*2</f>
        <v>3442</v>
      </c>
      <c r="F58" s="44">
        <f>F55+F56</f>
        <v>44924</v>
      </c>
    </row>
    <row r="59" spans="1:21" ht="13.5" thickBot="1" x14ac:dyDescent="0.25">
      <c r="B59" s="9"/>
      <c r="C59" s="19"/>
      <c r="D59" s="39"/>
      <c r="E59" s="39"/>
      <c r="F59" s="40"/>
      <c r="G59" s="26"/>
    </row>
    <row r="60" spans="1:21" ht="27" x14ac:dyDescent="0.3">
      <c r="B60" s="121" t="s">
        <v>76</v>
      </c>
      <c r="C60" s="122"/>
      <c r="D60" s="122"/>
      <c r="E60" s="122"/>
      <c r="F60" s="123"/>
      <c r="G60" s="108" t="s">
        <v>29</v>
      </c>
      <c r="H60" s="109" t="s">
        <v>28</v>
      </c>
      <c r="I60" s="124" t="s">
        <v>79</v>
      </c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</row>
    <row r="61" spans="1:21" outlineLevel="1" x14ac:dyDescent="0.2">
      <c r="B61" s="18" t="s">
        <v>77</v>
      </c>
      <c r="D61" s="14" t="s">
        <v>3</v>
      </c>
      <c r="E61" s="14" t="s">
        <v>1</v>
      </c>
      <c r="F61" s="15" t="s">
        <v>0</v>
      </c>
      <c r="G61" s="71"/>
      <c r="H61" s="37"/>
      <c r="I61" s="107" t="s">
        <v>95</v>
      </c>
      <c r="J61" s="86" t="s">
        <v>96</v>
      </c>
      <c r="K61" s="86" t="s">
        <v>97</v>
      </c>
      <c r="L61" s="86" t="s">
        <v>98</v>
      </c>
      <c r="M61" s="86" t="s">
        <v>92</v>
      </c>
      <c r="N61" s="86" t="s">
        <v>93</v>
      </c>
      <c r="O61" s="86" t="s">
        <v>94</v>
      </c>
      <c r="P61" s="86" t="s">
        <v>99</v>
      </c>
      <c r="Q61" s="86" t="s">
        <v>100</v>
      </c>
      <c r="R61" s="86" t="s">
        <v>101</v>
      </c>
      <c r="S61" s="86" t="s">
        <v>102</v>
      </c>
      <c r="T61" s="86" t="s">
        <v>103</v>
      </c>
      <c r="U61" s="86" t="s">
        <v>104</v>
      </c>
    </row>
    <row r="62" spans="1:21" outlineLevel="1" x14ac:dyDescent="0.2">
      <c r="A62">
        <v>1</v>
      </c>
      <c r="B62" s="5"/>
      <c r="C62" s="2" t="s">
        <v>6</v>
      </c>
      <c r="D62" s="11">
        <v>100</v>
      </c>
      <c r="E62" s="2">
        <f t="shared" ref="E62:E67" si="0">F62/12</f>
        <v>433.33333333333331</v>
      </c>
      <c r="F62" s="17">
        <f>D62*52</f>
        <v>5200</v>
      </c>
      <c r="G62" s="51">
        <f t="shared" ref="G62:G67" si="1">F62/F$99</f>
        <v>0.14038876889848811</v>
      </c>
      <c r="H62" s="51">
        <f t="shared" ref="H62:H67" si="2">F62/F$19</f>
        <v>0.11575104621137922</v>
      </c>
      <c r="I62" s="111">
        <f>January!AH7</f>
        <v>0</v>
      </c>
      <c r="J62" s="111">
        <f>February!AH7</f>
        <v>0</v>
      </c>
      <c r="K62" s="111">
        <f>March!AH7</f>
        <v>0</v>
      </c>
      <c r="L62" s="111">
        <f>April!AH7</f>
        <v>0</v>
      </c>
      <c r="M62" s="111">
        <f>May!AH7</f>
        <v>0</v>
      </c>
      <c r="N62" s="111">
        <f>June!AH7</f>
        <v>0</v>
      </c>
      <c r="O62" s="111">
        <f>July!AH7</f>
        <v>0</v>
      </c>
      <c r="P62" s="111">
        <f>August!AH7</f>
        <v>0</v>
      </c>
      <c r="Q62" s="111">
        <f>September!AH7</f>
        <v>0</v>
      </c>
      <c r="R62" s="111">
        <f>October!AH7</f>
        <v>0</v>
      </c>
      <c r="S62" s="111">
        <f>November!AH7</f>
        <v>0</v>
      </c>
      <c r="T62" s="111">
        <f>December!AH7</f>
        <v>0</v>
      </c>
      <c r="U62" s="2">
        <f>SUM(I62:T62)/12</f>
        <v>0</v>
      </c>
    </row>
    <row r="63" spans="1:21" outlineLevel="1" x14ac:dyDescent="0.2">
      <c r="A63">
        <v>2</v>
      </c>
      <c r="B63" s="5"/>
      <c r="C63" s="2" t="s">
        <v>5</v>
      </c>
      <c r="D63" s="11">
        <v>50</v>
      </c>
      <c r="E63" s="2">
        <f t="shared" si="0"/>
        <v>216.66666666666666</v>
      </c>
      <c r="F63" s="17">
        <f>D63*52</f>
        <v>2600</v>
      </c>
      <c r="G63" s="51">
        <f t="shared" si="1"/>
        <v>7.0194384449244057E-2</v>
      </c>
      <c r="H63" s="51">
        <f t="shared" si="2"/>
        <v>5.7875523105689608E-2</v>
      </c>
      <c r="I63" s="111">
        <f>January!AH8</f>
        <v>0</v>
      </c>
      <c r="J63" s="111">
        <f>February!AH8</f>
        <v>0</v>
      </c>
      <c r="K63" s="111">
        <f>March!AH8</f>
        <v>0</v>
      </c>
      <c r="L63" s="111">
        <f>April!AH8</f>
        <v>0</v>
      </c>
      <c r="M63" s="111">
        <f>May!AH8</f>
        <v>0</v>
      </c>
      <c r="N63" s="111">
        <f>June!AH8</f>
        <v>0</v>
      </c>
      <c r="O63" s="111">
        <f>July!AH8</f>
        <v>0</v>
      </c>
      <c r="P63" s="111">
        <f>August!AH8</f>
        <v>0</v>
      </c>
      <c r="Q63" s="111">
        <f>September!AH8</f>
        <v>0</v>
      </c>
      <c r="R63" s="111">
        <f>October!AH8</f>
        <v>0</v>
      </c>
      <c r="S63" s="111">
        <f>November!AH8</f>
        <v>0</v>
      </c>
      <c r="T63" s="111">
        <f>December!AH8</f>
        <v>0</v>
      </c>
      <c r="U63" s="2">
        <f t="shared" ref="U63:U97" si="3">SUM(I63:T63)/12</f>
        <v>0</v>
      </c>
    </row>
    <row r="64" spans="1:21" outlineLevel="1" x14ac:dyDescent="0.2">
      <c r="A64">
        <v>3</v>
      </c>
      <c r="B64" s="5"/>
      <c r="C64" s="2" t="str">
        <f>B3&amp;" CASH"</f>
        <v>User 1 CASH</v>
      </c>
      <c r="D64" s="11">
        <v>50</v>
      </c>
      <c r="E64" s="2">
        <f t="shared" si="0"/>
        <v>100</v>
      </c>
      <c r="F64" s="17">
        <f>D64*24</f>
        <v>1200</v>
      </c>
      <c r="G64" s="51">
        <f t="shared" si="1"/>
        <v>3.2397408207343416E-2</v>
      </c>
      <c r="H64" s="51">
        <f t="shared" si="2"/>
        <v>2.6711779894933667E-2</v>
      </c>
      <c r="I64" s="111">
        <f>January!AH9</f>
        <v>0</v>
      </c>
      <c r="J64" s="111">
        <f>February!AH9</f>
        <v>0</v>
      </c>
      <c r="K64" s="111">
        <f>March!AH9</f>
        <v>0</v>
      </c>
      <c r="L64" s="111">
        <f>April!AH9</f>
        <v>0</v>
      </c>
      <c r="M64" s="111">
        <f>May!AH9</f>
        <v>0</v>
      </c>
      <c r="N64" s="111">
        <f>June!AH9</f>
        <v>0</v>
      </c>
      <c r="O64" s="111">
        <f>July!AH9</f>
        <v>0</v>
      </c>
      <c r="P64" s="111">
        <f>August!AH9</f>
        <v>0</v>
      </c>
      <c r="Q64" s="111">
        <f>September!AH9</f>
        <v>0</v>
      </c>
      <c r="R64" s="111">
        <f>October!AH9</f>
        <v>0</v>
      </c>
      <c r="S64" s="111">
        <f>November!AH9</f>
        <v>0</v>
      </c>
      <c r="T64" s="111">
        <f>December!AH9</f>
        <v>0</v>
      </c>
      <c r="U64" s="2">
        <f t="shared" si="3"/>
        <v>0</v>
      </c>
    </row>
    <row r="65" spans="1:21" outlineLevel="1" x14ac:dyDescent="0.2">
      <c r="A65">
        <v>4</v>
      </c>
      <c r="B65" s="5"/>
      <c r="C65" s="2" t="str">
        <f>B11&amp;" CASH"</f>
        <v>User 2 CASH</v>
      </c>
      <c r="D65" s="11">
        <v>50</v>
      </c>
      <c r="E65" s="2">
        <f t="shared" si="0"/>
        <v>100</v>
      </c>
      <c r="F65" s="17">
        <f>D65*24</f>
        <v>1200</v>
      </c>
      <c r="G65" s="51">
        <f t="shared" si="1"/>
        <v>3.2397408207343416E-2</v>
      </c>
      <c r="H65" s="51">
        <f t="shared" si="2"/>
        <v>2.6711779894933667E-2</v>
      </c>
      <c r="I65" s="111">
        <f>January!AH10</f>
        <v>0</v>
      </c>
      <c r="J65" s="111">
        <f>February!AH10</f>
        <v>0</v>
      </c>
      <c r="K65" s="111">
        <f>March!AH10</f>
        <v>0</v>
      </c>
      <c r="L65" s="111">
        <f>April!AH10</f>
        <v>0</v>
      </c>
      <c r="M65" s="111">
        <f>May!AH10</f>
        <v>0</v>
      </c>
      <c r="N65" s="111">
        <f>June!AH10</f>
        <v>0</v>
      </c>
      <c r="O65" s="111">
        <f>July!AH10</f>
        <v>0</v>
      </c>
      <c r="P65" s="111">
        <f>August!AH10</f>
        <v>0</v>
      </c>
      <c r="Q65" s="111">
        <f>September!AH10</f>
        <v>0</v>
      </c>
      <c r="R65" s="111">
        <f>October!AH10</f>
        <v>0</v>
      </c>
      <c r="S65" s="111">
        <f>November!AH10</f>
        <v>0</v>
      </c>
      <c r="T65" s="111">
        <f>December!AH10</f>
        <v>0</v>
      </c>
      <c r="U65" s="2">
        <f t="shared" si="3"/>
        <v>0</v>
      </c>
    </row>
    <row r="66" spans="1:21" outlineLevel="1" x14ac:dyDescent="0.2">
      <c r="A66">
        <v>5</v>
      </c>
      <c r="B66" s="5"/>
      <c r="C66" s="2" t="s">
        <v>57</v>
      </c>
      <c r="D66" s="11">
        <v>20</v>
      </c>
      <c r="E66" s="2">
        <f t="shared" si="0"/>
        <v>86.666666666666671</v>
      </c>
      <c r="F66" s="17">
        <f>D66*52</f>
        <v>1040</v>
      </c>
      <c r="G66" s="51">
        <f t="shared" si="1"/>
        <v>2.8077753779697623E-2</v>
      </c>
      <c r="H66" s="51">
        <f t="shared" si="2"/>
        <v>2.3150209242275843E-2</v>
      </c>
      <c r="I66" s="111">
        <f>January!AH11</f>
        <v>0</v>
      </c>
      <c r="J66" s="111">
        <f>February!AH11</f>
        <v>0</v>
      </c>
      <c r="K66" s="111">
        <f>March!AH11</f>
        <v>0</v>
      </c>
      <c r="L66" s="111">
        <f>April!AH11</f>
        <v>0</v>
      </c>
      <c r="M66" s="111">
        <f>May!AH11</f>
        <v>0</v>
      </c>
      <c r="N66" s="111">
        <f>June!AH11</f>
        <v>0</v>
      </c>
      <c r="O66" s="111">
        <f>July!AH11</f>
        <v>0</v>
      </c>
      <c r="P66" s="111">
        <f>August!AH11</f>
        <v>0</v>
      </c>
      <c r="Q66" s="111">
        <f>September!AH11</f>
        <v>0</v>
      </c>
      <c r="R66" s="111">
        <f>October!AH11</f>
        <v>0</v>
      </c>
      <c r="S66" s="111">
        <f>November!AH11</f>
        <v>0</v>
      </c>
      <c r="T66" s="111">
        <f>December!AH11</f>
        <v>0</v>
      </c>
      <c r="U66" s="2">
        <f t="shared" si="3"/>
        <v>0</v>
      </c>
    </row>
    <row r="67" spans="1:21" outlineLevel="1" x14ac:dyDescent="0.2">
      <c r="A67">
        <v>6</v>
      </c>
      <c r="B67" s="5"/>
      <c r="C67" s="2" t="s">
        <v>56</v>
      </c>
      <c r="D67" s="11">
        <v>0</v>
      </c>
      <c r="E67" s="2">
        <f t="shared" si="0"/>
        <v>0</v>
      </c>
      <c r="F67" s="17">
        <f>D67*52</f>
        <v>0</v>
      </c>
      <c r="G67" s="51">
        <f t="shared" si="1"/>
        <v>0</v>
      </c>
      <c r="H67" s="51">
        <f t="shared" si="2"/>
        <v>0</v>
      </c>
      <c r="I67" s="111">
        <f>January!AH12</f>
        <v>0</v>
      </c>
      <c r="J67" s="111">
        <f>February!AH12</f>
        <v>0</v>
      </c>
      <c r="K67" s="111">
        <f>March!AH12</f>
        <v>0</v>
      </c>
      <c r="L67" s="111">
        <f>April!AH12</f>
        <v>0</v>
      </c>
      <c r="M67" s="111">
        <f>May!AH12</f>
        <v>0</v>
      </c>
      <c r="N67" s="111">
        <f>June!AH12</f>
        <v>0</v>
      </c>
      <c r="O67" s="111">
        <f>July!AH12</f>
        <v>0</v>
      </c>
      <c r="P67" s="111">
        <f>August!AH12</f>
        <v>0</v>
      </c>
      <c r="Q67" s="111">
        <f>September!AH12</f>
        <v>0</v>
      </c>
      <c r="R67" s="111">
        <f>October!AH12</f>
        <v>0</v>
      </c>
      <c r="S67" s="111">
        <f>November!AH12</f>
        <v>0</v>
      </c>
      <c r="T67" s="111">
        <f>December!AH12</f>
        <v>0</v>
      </c>
      <c r="U67" s="2">
        <f t="shared" si="3"/>
        <v>0</v>
      </c>
    </row>
    <row r="68" spans="1:21" outlineLevel="1" x14ac:dyDescent="0.2">
      <c r="B68" s="5"/>
      <c r="F68" s="17"/>
      <c r="U68" s="2"/>
    </row>
    <row r="69" spans="1:21" outlineLevel="1" x14ac:dyDescent="0.2">
      <c r="B69" s="18" t="s">
        <v>13</v>
      </c>
      <c r="E69" s="14" t="s">
        <v>1</v>
      </c>
      <c r="F69" s="15" t="s">
        <v>0</v>
      </c>
      <c r="G69" s="26"/>
      <c r="U69" s="2"/>
    </row>
    <row r="70" spans="1:21" outlineLevel="1" x14ac:dyDescent="0.2">
      <c r="A70">
        <v>7</v>
      </c>
      <c r="B70" s="5"/>
      <c r="C70" s="107" t="s">
        <v>80</v>
      </c>
      <c r="E70" s="11">
        <v>800</v>
      </c>
      <c r="F70" s="17">
        <f t="shared" ref="F70:F88" si="4">E70*12</f>
        <v>9600</v>
      </c>
      <c r="G70" s="51">
        <f t="shared" ref="G70:G88" si="5">F70/F$99</f>
        <v>0.25917926565874733</v>
      </c>
      <c r="H70" s="51">
        <f t="shared" ref="H70:H88" si="6">F70/F$19</f>
        <v>0.21369423915946933</v>
      </c>
      <c r="I70" s="111">
        <f>January!AH13</f>
        <v>0</v>
      </c>
      <c r="J70" s="111">
        <f>February!AH13</f>
        <v>0</v>
      </c>
      <c r="K70" s="111">
        <f>March!AH13</f>
        <v>0</v>
      </c>
      <c r="L70" s="111">
        <f>April!AH13</f>
        <v>0</v>
      </c>
      <c r="M70" s="111">
        <f>May!AH13</f>
        <v>0</v>
      </c>
      <c r="N70" s="111">
        <f>June!AH13</f>
        <v>0</v>
      </c>
      <c r="O70" s="111">
        <f>July!AH13</f>
        <v>0</v>
      </c>
      <c r="P70" s="111">
        <f>August!AH13</f>
        <v>0</v>
      </c>
      <c r="Q70" s="111">
        <f>September!AH13</f>
        <v>0</v>
      </c>
      <c r="R70" s="111">
        <f>October!AH13</f>
        <v>0</v>
      </c>
      <c r="S70" s="111">
        <f>November!AH13</f>
        <v>0</v>
      </c>
      <c r="T70" s="111">
        <f>December!AH13</f>
        <v>0</v>
      </c>
      <c r="U70" s="2">
        <f t="shared" si="3"/>
        <v>0</v>
      </c>
    </row>
    <row r="71" spans="1:21" outlineLevel="1" x14ac:dyDescent="0.2">
      <c r="A71">
        <v>8</v>
      </c>
      <c r="B71" s="5"/>
      <c r="C71" s="2" t="s">
        <v>32</v>
      </c>
      <c r="E71" s="11">
        <v>0</v>
      </c>
      <c r="F71" s="17">
        <f t="shared" si="4"/>
        <v>0</v>
      </c>
      <c r="G71" s="51">
        <f t="shared" si="5"/>
        <v>0</v>
      </c>
      <c r="H71" s="51">
        <f t="shared" si="6"/>
        <v>0</v>
      </c>
      <c r="I71" s="111">
        <f>January!AH14</f>
        <v>0</v>
      </c>
      <c r="J71" s="111">
        <f>February!AH14</f>
        <v>0</v>
      </c>
      <c r="K71" s="111">
        <f>March!AH14</f>
        <v>0</v>
      </c>
      <c r="L71" s="111">
        <f>April!AH14</f>
        <v>0</v>
      </c>
      <c r="M71" s="111">
        <f>May!AH14</f>
        <v>0</v>
      </c>
      <c r="N71" s="111">
        <f>June!AH14</f>
        <v>0</v>
      </c>
      <c r="O71" s="111">
        <f>July!AH14</f>
        <v>0</v>
      </c>
      <c r="P71" s="111">
        <f>August!AH14</f>
        <v>0</v>
      </c>
      <c r="Q71" s="111">
        <f>September!AH14</f>
        <v>0</v>
      </c>
      <c r="R71" s="111">
        <f>October!AH14</f>
        <v>0</v>
      </c>
      <c r="S71" s="111">
        <f>November!AH14</f>
        <v>0</v>
      </c>
      <c r="T71" s="111">
        <f>December!AH14</f>
        <v>0</v>
      </c>
      <c r="U71" s="2">
        <f t="shared" si="3"/>
        <v>0</v>
      </c>
    </row>
    <row r="72" spans="1:21" outlineLevel="1" x14ac:dyDescent="0.2">
      <c r="A72">
        <v>9</v>
      </c>
      <c r="B72" s="5"/>
      <c r="C72" s="107" t="s">
        <v>81</v>
      </c>
      <c r="E72" s="11">
        <v>0</v>
      </c>
      <c r="F72" s="17">
        <f t="shared" si="4"/>
        <v>0</v>
      </c>
      <c r="G72" s="51">
        <f t="shared" si="5"/>
        <v>0</v>
      </c>
      <c r="H72" s="51">
        <f t="shared" si="6"/>
        <v>0</v>
      </c>
      <c r="I72" s="111">
        <f>January!AH15</f>
        <v>0</v>
      </c>
      <c r="J72" s="111">
        <f>February!AH15</f>
        <v>0</v>
      </c>
      <c r="K72" s="111">
        <f>March!AH15</f>
        <v>0</v>
      </c>
      <c r="L72" s="111">
        <f>April!AH15</f>
        <v>0</v>
      </c>
      <c r="M72" s="111">
        <f>May!AH15</f>
        <v>0</v>
      </c>
      <c r="N72" s="111">
        <f>June!AH15</f>
        <v>0</v>
      </c>
      <c r="O72" s="111">
        <f>July!AH15</f>
        <v>0</v>
      </c>
      <c r="P72" s="111">
        <f>August!AH15</f>
        <v>0</v>
      </c>
      <c r="Q72" s="111">
        <f>September!AH15</f>
        <v>0</v>
      </c>
      <c r="R72" s="111">
        <f>October!AH15</f>
        <v>0</v>
      </c>
      <c r="S72" s="111">
        <f>November!AH15</f>
        <v>0</v>
      </c>
      <c r="T72" s="111">
        <f>December!AH15</f>
        <v>0</v>
      </c>
      <c r="U72" s="2">
        <f t="shared" si="3"/>
        <v>0</v>
      </c>
    </row>
    <row r="73" spans="1:21" outlineLevel="1" x14ac:dyDescent="0.2">
      <c r="A73">
        <v>10</v>
      </c>
      <c r="B73" s="5"/>
      <c r="C73" s="16" t="s">
        <v>38</v>
      </c>
      <c r="E73" s="11">
        <v>0</v>
      </c>
      <c r="F73" s="17">
        <f>E73*12</f>
        <v>0</v>
      </c>
      <c r="G73" s="51">
        <f t="shared" si="5"/>
        <v>0</v>
      </c>
      <c r="H73" s="51">
        <f t="shared" si="6"/>
        <v>0</v>
      </c>
      <c r="I73" s="111">
        <f>January!AH16</f>
        <v>0</v>
      </c>
      <c r="J73" s="111">
        <f>February!AH16</f>
        <v>0</v>
      </c>
      <c r="K73" s="111">
        <f>March!AH16</f>
        <v>0</v>
      </c>
      <c r="L73" s="111">
        <f>April!AH16</f>
        <v>0</v>
      </c>
      <c r="M73" s="111">
        <f>May!AH16</f>
        <v>0</v>
      </c>
      <c r="N73" s="111">
        <f>June!AH16</f>
        <v>0</v>
      </c>
      <c r="O73" s="111">
        <f>July!AH16</f>
        <v>0</v>
      </c>
      <c r="P73" s="111">
        <f>August!AH16</f>
        <v>0</v>
      </c>
      <c r="Q73" s="111">
        <f>September!AH16</f>
        <v>0</v>
      </c>
      <c r="R73" s="111">
        <f>October!AH16</f>
        <v>0</v>
      </c>
      <c r="S73" s="111">
        <f>November!AH16</f>
        <v>0</v>
      </c>
      <c r="T73" s="111">
        <f>December!AH16</f>
        <v>0</v>
      </c>
      <c r="U73" s="2">
        <f t="shared" si="3"/>
        <v>0</v>
      </c>
    </row>
    <row r="74" spans="1:21" outlineLevel="1" x14ac:dyDescent="0.2">
      <c r="A74">
        <v>11</v>
      </c>
      <c r="B74" s="5"/>
      <c r="C74" s="107" t="s">
        <v>82</v>
      </c>
      <c r="E74" s="11">
        <v>100</v>
      </c>
      <c r="F74" s="17">
        <f t="shared" si="4"/>
        <v>1200</v>
      </c>
      <c r="G74" s="51">
        <f t="shared" si="5"/>
        <v>3.2397408207343416E-2</v>
      </c>
      <c r="H74" s="51">
        <f t="shared" si="6"/>
        <v>2.6711779894933667E-2</v>
      </c>
      <c r="I74" s="111">
        <f>January!AH17</f>
        <v>0</v>
      </c>
      <c r="J74" s="111">
        <f>February!AH17</f>
        <v>0</v>
      </c>
      <c r="K74" s="111">
        <f>March!AH17</f>
        <v>0</v>
      </c>
      <c r="L74" s="111">
        <f>April!AH17</f>
        <v>0</v>
      </c>
      <c r="M74" s="111">
        <f>May!AH17</f>
        <v>0</v>
      </c>
      <c r="N74" s="111">
        <f>June!AH17</f>
        <v>0</v>
      </c>
      <c r="O74" s="111">
        <f>July!AH17</f>
        <v>0</v>
      </c>
      <c r="P74" s="111">
        <f>August!AH17</f>
        <v>0</v>
      </c>
      <c r="Q74" s="111">
        <f>September!AH17</f>
        <v>0</v>
      </c>
      <c r="R74" s="111">
        <f>October!AH17</f>
        <v>0</v>
      </c>
      <c r="S74" s="111">
        <f>November!AH17</f>
        <v>0</v>
      </c>
      <c r="T74" s="111">
        <f>December!AH17</f>
        <v>0</v>
      </c>
      <c r="U74" s="2">
        <f t="shared" si="3"/>
        <v>0</v>
      </c>
    </row>
    <row r="75" spans="1:21" outlineLevel="1" x14ac:dyDescent="0.2">
      <c r="A75">
        <v>12</v>
      </c>
      <c r="B75" s="5"/>
      <c r="C75" s="107" t="s">
        <v>84</v>
      </c>
      <c r="E75" s="11">
        <v>50</v>
      </c>
      <c r="F75" s="17">
        <f t="shared" si="4"/>
        <v>600</v>
      </c>
      <c r="G75" s="51">
        <f t="shared" si="5"/>
        <v>1.6198704103671708E-2</v>
      </c>
      <c r="H75" s="51">
        <f t="shared" si="6"/>
        <v>1.3355889947466833E-2</v>
      </c>
      <c r="I75" s="111">
        <f>January!AH18</f>
        <v>0</v>
      </c>
      <c r="J75" s="111">
        <f>February!AH18</f>
        <v>0</v>
      </c>
      <c r="K75" s="111">
        <f>March!AH18</f>
        <v>0</v>
      </c>
      <c r="L75" s="111">
        <f>April!AH18</f>
        <v>0</v>
      </c>
      <c r="M75" s="111">
        <f>May!AH18</f>
        <v>0</v>
      </c>
      <c r="N75" s="111">
        <f>June!AH18</f>
        <v>0</v>
      </c>
      <c r="O75" s="111">
        <f>July!AH18</f>
        <v>0</v>
      </c>
      <c r="P75" s="111">
        <f>August!AH18</f>
        <v>0</v>
      </c>
      <c r="Q75" s="111">
        <f>September!AH18</f>
        <v>0</v>
      </c>
      <c r="R75" s="111">
        <f>October!AH18</f>
        <v>0</v>
      </c>
      <c r="S75" s="111">
        <f>November!AH18</f>
        <v>0</v>
      </c>
      <c r="T75" s="111">
        <f>December!AH18</f>
        <v>0</v>
      </c>
      <c r="U75" s="2">
        <f t="shared" si="3"/>
        <v>0</v>
      </c>
    </row>
    <row r="76" spans="1:21" outlineLevel="1" x14ac:dyDescent="0.2">
      <c r="A76">
        <v>13</v>
      </c>
      <c r="B76" s="5"/>
      <c r="C76" s="107" t="s">
        <v>83</v>
      </c>
      <c r="E76" s="11">
        <v>50</v>
      </c>
      <c r="F76" s="17">
        <f t="shared" si="4"/>
        <v>600</v>
      </c>
      <c r="G76" s="51">
        <f t="shared" si="5"/>
        <v>1.6198704103671708E-2</v>
      </c>
      <c r="H76" s="51">
        <f t="shared" si="6"/>
        <v>1.3355889947466833E-2</v>
      </c>
      <c r="I76" s="111">
        <f>January!AH19</f>
        <v>0</v>
      </c>
      <c r="J76" s="111">
        <f>February!AH19</f>
        <v>0</v>
      </c>
      <c r="K76" s="111">
        <f>March!AH19</f>
        <v>0</v>
      </c>
      <c r="L76" s="111">
        <f>April!AH19</f>
        <v>0</v>
      </c>
      <c r="M76" s="111">
        <f>May!AH19</f>
        <v>0</v>
      </c>
      <c r="N76" s="111">
        <f>June!AH19</f>
        <v>0</v>
      </c>
      <c r="O76" s="111">
        <f>July!AH19</f>
        <v>0</v>
      </c>
      <c r="P76" s="111">
        <f>August!AH19</f>
        <v>0</v>
      </c>
      <c r="Q76" s="111">
        <f>September!AH19</f>
        <v>0</v>
      </c>
      <c r="R76" s="111">
        <f>October!AH19</f>
        <v>0</v>
      </c>
      <c r="S76" s="111">
        <f>November!AH19</f>
        <v>0</v>
      </c>
      <c r="T76" s="111">
        <f>December!AH19</f>
        <v>0</v>
      </c>
      <c r="U76" s="2">
        <f t="shared" si="3"/>
        <v>0</v>
      </c>
    </row>
    <row r="77" spans="1:21" outlineLevel="1" x14ac:dyDescent="0.2">
      <c r="A77">
        <v>14</v>
      </c>
      <c r="B77" s="5"/>
      <c r="C77" s="107" t="s">
        <v>85</v>
      </c>
      <c r="E77" s="11">
        <v>50</v>
      </c>
      <c r="F77" s="17">
        <f t="shared" si="4"/>
        <v>600</v>
      </c>
      <c r="G77" s="51">
        <f t="shared" si="5"/>
        <v>1.6198704103671708E-2</v>
      </c>
      <c r="H77" s="51">
        <f t="shared" si="6"/>
        <v>1.3355889947466833E-2</v>
      </c>
      <c r="I77" s="111">
        <f>January!AH20</f>
        <v>0</v>
      </c>
      <c r="J77" s="111">
        <f>February!AH20</f>
        <v>0</v>
      </c>
      <c r="K77" s="111">
        <f>March!AH20</f>
        <v>0</v>
      </c>
      <c r="L77" s="111">
        <f>April!AH20</f>
        <v>0</v>
      </c>
      <c r="M77" s="111">
        <f>May!AH20</f>
        <v>0</v>
      </c>
      <c r="N77" s="111">
        <f>June!AH20</f>
        <v>0</v>
      </c>
      <c r="O77" s="111">
        <f>July!AH20</f>
        <v>0</v>
      </c>
      <c r="P77" s="111">
        <f>August!AH20</f>
        <v>0</v>
      </c>
      <c r="Q77" s="111">
        <f>September!AH20</f>
        <v>0</v>
      </c>
      <c r="R77" s="111">
        <f>October!AH20</f>
        <v>0</v>
      </c>
      <c r="S77" s="111">
        <f>November!AH20</f>
        <v>0</v>
      </c>
      <c r="T77" s="111">
        <f>December!AH20</f>
        <v>0</v>
      </c>
      <c r="U77" s="2">
        <f t="shared" si="3"/>
        <v>0</v>
      </c>
    </row>
    <row r="78" spans="1:21" outlineLevel="1" x14ac:dyDescent="0.2">
      <c r="A78">
        <v>15</v>
      </c>
      <c r="B78" s="5"/>
      <c r="C78" s="107" t="s">
        <v>86</v>
      </c>
      <c r="E78" s="11">
        <v>50</v>
      </c>
      <c r="F78" s="17">
        <f>E78*12</f>
        <v>600</v>
      </c>
      <c r="G78" s="51">
        <f t="shared" si="5"/>
        <v>1.6198704103671708E-2</v>
      </c>
      <c r="H78" s="51">
        <f t="shared" si="6"/>
        <v>1.3355889947466833E-2</v>
      </c>
      <c r="I78" s="111">
        <f>January!AH21</f>
        <v>0</v>
      </c>
      <c r="J78" s="111">
        <f>February!AH21</f>
        <v>0</v>
      </c>
      <c r="K78" s="111">
        <f>March!AH21</f>
        <v>0</v>
      </c>
      <c r="L78" s="111">
        <f>April!AH21</f>
        <v>0</v>
      </c>
      <c r="M78" s="111">
        <f>May!AH21</f>
        <v>0</v>
      </c>
      <c r="N78" s="111">
        <f>June!AH21</f>
        <v>0</v>
      </c>
      <c r="O78" s="111">
        <f>July!AH21</f>
        <v>0</v>
      </c>
      <c r="P78" s="111">
        <f>August!AH21</f>
        <v>0</v>
      </c>
      <c r="Q78" s="111">
        <f>September!AH21</f>
        <v>0</v>
      </c>
      <c r="R78" s="111">
        <f>October!AH21</f>
        <v>0</v>
      </c>
      <c r="S78" s="111">
        <f>November!AH21</f>
        <v>0</v>
      </c>
      <c r="T78" s="111">
        <f>December!AH21</f>
        <v>0</v>
      </c>
      <c r="U78" s="2">
        <f t="shared" si="3"/>
        <v>0</v>
      </c>
    </row>
    <row r="79" spans="1:21" outlineLevel="1" x14ac:dyDescent="0.2">
      <c r="A79">
        <v>16</v>
      </c>
      <c r="B79" s="5"/>
      <c r="C79" s="107" t="s">
        <v>87</v>
      </c>
      <c r="E79" s="11">
        <v>0</v>
      </c>
      <c r="F79" s="17">
        <f t="shared" si="4"/>
        <v>0</v>
      </c>
      <c r="G79" s="51">
        <f t="shared" si="5"/>
        <v>0</v>
      </c>
      <c r="H79" s="51">
        <f t="shared" si="6"/>
        <v>0</v>
      </c>
      <c r="I79" s="111">
        <f>January!AH22</f>
        <v>0</v>
      </c>
      <c r="J79" s="111">
        <f>February!AH22</f>
        <v>0</v>
      </c>
      <c r="K79" s="111">
        <f>March!AH22</f>
        <v>0</v>
      </c>
      <c r="L79" s="111">
        <f>April!AH22</f>
        <v>0</v>
      </c>
      <c r="M79" s="111">
        <f>May!AH22</f>
        <v>0</v>
      </c>
      <c r="N79" s="111">
        <f>June!AH22</f>
        <v>0</v>
      </c>
      <c r="O79" s="111">
        <f>July!AH22</f>
        <v>0</v>
      </c>
      <c r="P79" s="111">
        <f>August!AH22</f>
        <v>0</v>
      </c>
      <c r="Q79" s="111">
        <f>September!AH22</f>
        <v>0</v>
      </c>
      <c r="R79" s="111">
        <f>October!AH22</f>
        <v>0</v>
      </c>
      <c r="S79" s="111">
        <f>November!AH22</f>
        <v>0</v>
      </c>
      <c r="T79" s="111">
        <f>December!AH22</f>
        <v>0</v>
      </c>
      <c r="U79" s="2">
        <f t="shared" si="3"/>
        <v>0</v>
      </c>
    </row>
    <row r="80" spans="1:21" outlineLevel="1" x14ac:dyDescent="0.2">
      <c r="A80">
        <v>17</v>
      </c>
      <c r="B80" s="5"/>
      <c r="C80" s="107" t="s">
        <v>88</v>
      </c>
      <c r="E80" s="11">
        <v>0</v>
      </c>
      <c r="F80" s="17">
        <f t="shared" si="4"/>
        <v>0</v>
      </c>
      <c r="G80" s="51">
        <f t="shared" si="5"/>
        <v>0</v>
      </c>
      <c r="H80" s="51">
        <f t="shared" si="6"/>
        <v>0</v>
      </c>
      <c r="I80" s="111">
        <f>January!AH23</f>
        <v>0</v>
      </c>
      <c r="J80" s="111">
        <f>February!AH23</f>
        <v>0</v>
      </c>
      <c r="K80" s="111">
        <f>March!AH23</f>
        <v>0</v>
      </c>
      <c r="L80" s="111">
        <f>April!AH23</f>
        <v>0</v>
      </c>
      <c r="M80" s="111">
        <f>May!AH23</f>
        <v>0</v>
      </c>
      <c r="N80" s="111">
        <f>June!AH23</f>
        <v>0</v>
      </c>
      <c r="O80" s="111">
        <f>July!AH23</f>
        <v>0</v>
      </c>
      <c r="P80" s="111">
        <f>August!AH23</f>
        <v>0</v>
      </c>
      <c r="Q80" s="111">
        <f>September!AH23</f>
        <v>0</v>
      </c>
      <c r="R80" s="111">
        <f>October!AH23</f>
        <v>0</v>
      </c>
      <c r="S80" s="111">
        <f>November!AH23</f>
        <v>0</v>
      </c>
      <c r="T80" s="111">
        <f>December!AH23</f>
        <v>0</v>
      </c>
      <c r="U80" s="2">
        <f t="shared" si="3"/>
        <v>0</v>
      </c>
    </row>
    <row r="81" spans="1:21" outlineLevel="1" x14ac:dyDescent="0.2">
      <c r="A81">
        <v>18</v>
      </c>
      <c r="B81" s="5"/>
      <c r="C81" s="107" t="s">
        <v>89</v>
      </c>
      <c r="E81" s="11">
        <v>0</v>
      </c>
      <c r="F81" s="17">
        <f t="shared" si="4"/>
        <v>0</v>
      </c>
      <c r="G81" s="51">
        <f t="shared" si="5"/>
        <v>0</v>
      </c>
      <c r="H81" s="51">
        <f t="shared" si="6"/>
        <v>0</v>
      </c>
      <c r="I81" s="111">
        <f>January!AH24</f>
        <v>0</v>
      </c>
      <c r="J81" s="111">
        <f>February!AH24</f>
        <v>0</v>
      </c>
      <c r="K81" s="111">
        <f>March!AH24</f>
        <v>0</v>
      </c>
      <c r="L81" s="111">
        <f>April!AH24</f>
        <v>0</v>
      </c>
      <c r="M81" s="111">
        <f>May!AH24</f>
        <v>0</v>
      </c>
      <c r="N81" s="111">
        <f>June!AH24</f>
        <v>0</v>
      </c>
      <c r="O81" s="111">
        <f>July!AH24</f>
        <v>0</v>
      </c>
      <c r="P81" s="111">
        <f>August!AH24</f>
        <v>0</v>
      </c>
      <c r="Q81" s="111">
        <f>September!AH24</f>
        <v>0</v>
      </c>
      <c r="R81" s="111">
        <f>October!AH24</f>
        <v>0</v>
      </c>
      <c r="S81" s="111">
        <f>November!AH24</f>
        <v>0</v>
      </c>
      <c r="T81" s="111">
        <f>December!AH24</f>
        <v>0</v>
      </c>
      <c r="U81" s="2">
        <f t="shared" si="3"/>
        <v>0</v>
      </c>
    </row>
    <row r="82" spans="1:21" outlineLevel="1" x14ac:dyDescent="0.2">
      <c r="A82">
        <v>19</v>
      </c>
      <c r="B82" s="5"/>
      <c r="C82" s="107" t="s">
        <v>90</v>
      </c>
      <c r="E82" s="11">
        <v>100</v>
      </c>
      <c r="F82" s="17">
        <f t="shared" si="4"/>
        <v>1200</v>
      </c>
      <c r="G82" s="51">
        <f t="shared" si="5"/>
        <v>3.2397408207343416E-2</v>
      </c>
      <c r="H82" s="51">
        <f t="shared" si="6"/>
        <v>2.6711779894933667E-2</v>
      </c>
      <c r="I82" s="111">
        <f>January!AH25</f>
        <v>0</v>
      </c>
      <c r="J82" s="111">
        <f>February!AH25</f>
        <v>0</v>
      </c>
      <c r="K82" s="111">
        <f>March!AH25</f>
        <v>0</v>
      </c>
      <c r="L82" s="111">
        <f>April!AH25</f>
        <v>0</v>
      </c>
      <c r="M82" s="111">
        <f>May!AH25</f>
        <v>0</v>
      </c>
      <c r="N82" s="111">
        <f>June!AH25</f>
        <v>0</v>
      </c>
      <c r="O82" s="111">
        <f>July!AH25</f>
        <v>0</v>
      </c>
      <c r="P82" s="111">
        <f>August!AH25</f>
        <v>0</v>
      </c>
      <c r="Q82" s="111">
        <f>September!AH25</f>
        <v>0</v>
      </c>
      <c r="R82" s="111">
        <f>October!AH25</f>
        <v>0</v>
      </c>
      <c r="S82" s="111">
        <f>November!AH25</f>
        <v>0</v>
      </c>
      <c r="T82" s="111">
        <f>December!AH25</f>
        <v>0</v>
      </c>
      <c r="U82" s="2">
        <f t="shared" si="3"/>
        <v>0</v>
      </c>
    </row>
    <row r="83" spans="1:21" outlineLevel="1" x14ac:dyDescent="0.2">
      <c r="A83">
        <v>20</v>
      </c>
      <c r="B83" s="5"/>
      <c r="C83" s="107" t="s">
        <v>91</v>
      </c>
      <c r="E83" s="11">
        <v>100</v>
      </c>
      <c r="F83" s="17">
        <f t="shared" si="4"/>
        <v>1200</v>
      </c>
      <c r="G83" s="51">
        <f t="shared" si="5"/>
        <v>3.2397408207343416E-2</v>
      </c>
      <c r="H83" s="51">
        <f t="shared" si="6"/>
        <v>2.6711779894933667E-2</v>
      </c>
      <c r="I83" s="111">
        <f>January!AH26</f>
        <v>0</v>
      </c>
      <c r="J83" s="111">
        <f>February!AH26</f>
        <v>0</v>
      </c>
      <c r="K83" s="111">
        <f>March!AH26</f>
        <v>0</v>
      </c>
      <c r="L83" s="111">
        <f>April!AH26</f>
        <v>0</v>
      </c>
      <c r="M83" s="111">
        <f>May!AH26</f>
        <v>0</v>
      </c>
      <c r="N83" s="111">
        <f>June!AH26</f>
        <v>0</v>
      </c>
      <c r="O83" s="111">
        <f>July!AH26</f>
        <v>0</v>
      </c>
      <c r="P83" s="111">
        <f>August!AH26</f>
        <v>0</v>
      </c>
      <c r="Q83" s="111">
        <f>September!AH26</f>
        <v>0</v>
      </c>
      <c r="R83" s="111">
        <f>October!AH26</f>
        <v>0</v>
      </c>
      <c r="S83" s="111">
        <f>November!AH26</f>
        <v>0</v>
      </c>
      <c r="T83" s="111">
        <f>December!AH26</f>
        <v>0</v>
      </c>
      <c r="U83" s="2">
        <f t="shared" si="3"/>
        <v>0</v>
      </c>
    </row>
    <row r="84" spans="1:21" outlineLevel="1" x14ac:dyDescent="0.2">
      <c r="A84">
        <v>21</v>
      </c>
      <c r="B84" s="5"/>
      <c r="C84" s="2" t="s">
        <v>7</v>
      </c>
      <c r="E84" s="11">
        <v>50</v>
      </c>
      <c r="F84" s="17">
        <f t="shared" si="4"/>
        <v>600</v>
      </c>
      <c r="G84" s="51">
        <f t="shared" si="5"/>
        <v>1.6198704103671708E-2</v>
      </c>
      <c r="H84" s="51">
        <f t="shared" si="6"/>
        <v>1.3355889947466833E-2</v>
      </c>
      <c r="I84" s="111">
        <f>January!AH27</f>
        <v>0</v>
      </c>
      <c r="J84" s="111">
        <f>February!AH27</f>
        <v>0</v>
      </c>
      <c r="K84" s="111">
        <f>March!AH27</f>
        <v>0</v>
      </c>
      <c r="L84" s="111">
        <f>April!AH27</f>
        <v>0</v>
      </c>
      <c r="M84" s="111">
        <f>May!AH27</f>
        <v>0</v>
      </c>
      <c r="N84" s="111">
        <f>June!AH27</f>
        <v>0</v>
      </c>
      <c r="O84" s="111">
        <f>July!AH27</f>
        <v>0</v>
      </c>
      <c r="P84" s="111">
        <f>August!AH27</f>
        <v>0</v>
      </c>
      <c r="Q84" s="111">
        <f>September!AH27</f>
        <v>0</v>
      </c>
      <c r="R84" s="111">
        <f>October!AH27</f>
        <v>0</v>
      </c>
      <c r="S84" s="111">
        <f>November!AH27</f>
        <v>0</v>
      </c>
      <c r="T84" s="111">
        <f>December!AH27</f>
        <v>0</v>
      </c>
      <c r="U84" s="2">
        <f t="shared" si="3"/>
        <v>0</v>
      </c>
    </row>
    <row r="85" spans="1:21" outlineLevel="1" x14ac:dyDescent="0.2">
      <c r="A85">
        <v>22</v>
      </c>
      <c r="B85" s="5"/>
      <c r="C85" s="2" t="s">
        <v>10</v>
      </c>
      <c r="E85" s="82">
        <v>300</v>
      </c>
      <c r="F85" s="17">
        <f t="shared" si="4"/>
        <v>3600</v>
      </c>
      <c r="G85" s="51">
        <f t="shared" si="5"/>
        <v>9.719222462203024E-2</v>
      </c>
      <c r="H85" s="51">
        <f t="shared" si="6"/>
        <v>8.0135339684800994E-2</v>
      </c>
      <c r="I85" s="111">
        <f>January!AH28</f>
        <v>0</v>
      </c>
      <c r="J85" s="111">
        <f>February!AH28</f>
        <v>0</v>
      </c>
      <c r="K85" s="111">
        <f>March!AH28</f>
        <v>0</v>
      </c>
      <c r="L85" s="111">
        <f>April!AH28</f>
        <v>0</v>
      </c>
      <c r="M85" s="111">
        <f>May!AH28</f>
        <v>0</v>
      </c>
      <c r="N85" s="111">
        <f>June!AH28</f>
        <v>0</v>
      </c>
      <c r="O85" s="111">
        <f>July!AH28</f>
        <v>0</v>
      </c>
      <c r="P85" s="111">
        <f>August!AH28</f>
        <v>0</v>
      </c>
      <c r="Q85" s="111">
        <f>September!AH28</f>
        <v>0</v>
      </c>
      <c r="R85" s="111">
        <f>October!AH28</f>
        <v>0</v>
      </c>
      <c r="S85" s="111">
        <f>November!AH28</f>
        <v>0</v>
      </c>
      <c r="T85" s="111">
        <f>December!AH28</f>
        <v>0</v>
      </c>
      <c r="U85" s="2">
        <f t="shared" si="3"/>
        <v>0</v>
      </c>
    </row>
    <row r="86" spans="1:21" outlineLevel="1" x14ac:dyDescent="0.2">
      <c r="A86">
        <v>23</v>
      </c>
      <c r="B86" s="5"/>
      <c r="C86" s="2" t="s">
        <v>33</v>
      </c>
      <c r="E86" s="11">
        <v>100</v>
      </c>
      <c r="F86" s="17">
        <f t="shared" si="4"/>
        <v>1200</v>
      </c>
      <c r="G86" s="51">
        <f t="shared" si="5"/>
        <v>3.2397408207343416E-2</v>
      </c>
      <c r="H86" s="51">
        <f t="shared" si="6"/>
        <v>2.6711779894933667E-2</v>
      </c>
      <c r="I86" s="111">
        <f>January!AH29</f>
        <v>0</v>
      </c>
      <c r="J86" s="111">
        <f>February!AH29</f>
        <v>0</v>
      </c>
      <c r="K86" s="111">
        <f>March!AH29</f>
        <v>0</v>
      </c>
      <c r="L86" s="111">
        <f>April!AH29</f>
        <v>0</v>
      </c>
      <c r="M86" s="111">
        <f>May!AH29</f>
        <v>0</v>
      </c>
      <c r="N86" s="111">
        <f>June!AH29</f>
        <v>0</v>
      </c>
      <c r="O86" s="111">
        <f>July!AH29</f>
        <v>0</v>
      </c>
      <c r="P86" s="111">
        <f>August!AH29</f>
        <v>0</v>
      </c>
      <c r="Q86" s="111">
        <f>September!AH29</f>
        <v>0</v>
      </c>
      <c r="R86" s="111">
        <f>October!AH29</f>
        <v>0</v>
      </c>
      <c r="S86" s="111">
        <f>November!AH29</f>
        <v>0</v>
      </c>
      <c r="T86" s="111">
        <f>December!AH29</f>
        <v>0</v>
      </c>
      <c r="U86" s="2">
        <f t="shared" si="3"/>
        <v>0</v>
      </c>
    </row>
    <row r="87" spans="1:21" outlineLevel="1" x14ac:dyDescent="0.2">
      <c r="A87">
        <v>24</v>
      </c>
      <c r="B87" s="5"/>
      <c r="C87" s="2" t="s">
        <v>8</v>
      </c>
      <c r="E87" s="11">
        <f>60+20+10</f>
        <v>90</v>
      </c>
      <c r="F87" s="17">
        <f t="shared" si="4"/>
        <v>1080</v>
      </c>
      <c r="G87" s="51">
        <f t="shared" si="5"/>
        <v>2.9157667386609073E-2</v>
      </c>
      <c r="H87" s="51">
        <f t="shared" si="6"/>
        <v>2.4040601905440301E-2</v>
      </c>
      <c r="I87" s="111">
        <f>January!AH30</f>
        <v>0</v>
      </c>
      <c r="J87" s="111">
        <f>February!AH30</f>
        <v>0</v>
      </c>
      <c r="K87" s="111">
        <f>March!AH30</f>
        <v>0</v>
      </c>
      <c r="L87" s="111">
        <f>April!AH30</f>
        <v>0</v>
      </c>
      <c r="M87" s="111">
        <f>May!AH30</f>
        <v>0</v>
      </c>
      <c r="N87" s="111">
        <f>June!AH30</f>
        <v>0</v>
      </c>
      <c r="O87" s="111">
        <f>July!AH30</f>
        <v>0</v>
      </c>
      <c r="P87" s="111">
        <f>August!AH30</f>
        <v>0</v>
      </c>
      <c r="Q87" s="111">
        <f>September!AH30</f>
        <v>0</v>
      </c>
      <c r="R87" s="111">
        <f>October!AH30</f>
        <v>0</v>
      </c>
      <c r="S87" s="111">
        <f>November!AH30</f>
        <v>0</v>
      </c>
      <c r="T87" s="111">
        <f>December!AH30</f>
        <v>0</v>
      </c>
      <c r="U87" s="2">
        <f t="shared" si="3"/>
        <v>0</v>
      </c>
    </row>
    <row r="88" spans="1:21" outlineLevel="1" x14ac:dyDescent="0.2">
      <c r="A88">
        <v>25</v>
      </c>
      <c r="B88" s="5"/>
      <c r="C88" s="2" t="s">
        <v>9</v>
      </c>
      <c r="E88" s="11">
        <v>100</v>
      </c>
      <c r="F88" s="17">
        <f t="shared" si="4"/>
        <v>1200</v>
      </c>
      <c r="G88" s="51">
        <f t="shared" si="5"/>
        <v>3.2397408207343416E-2</v>
      </c>
      <c r="H88" s="51">
        <f t="shared" si="6"/>
        <v>2.6711779894933667E-2</v>
      </c>
      <c r="I88" s="111">
        <f>January!AH31</f>
        <v>0</v>
      </c>
      <c r="J88" s="111">
        <f>February!AH31</f>
        <v>0</v>
      </c>
      <c r="K88" s="111">
        <f>March!AH31</f>
        <v>0</v>
      </c>
      <c r="L88" s="111">
        <f>April!AH31</f>
        <v>0</v>
      </c>
      <c r="M88" s="111">
        <f>May!AH31</f>
        <v>0</v>
      </c>
      <c r="N88" s="111">
        <f>June!AH31</f>
        <v>0</v>
      </c>
      <c r="O88" s="111">
        <f>July!AH31</f>
        <v>0</v>
      </c>
      <c r="P88" s="111">
        <f>August!AH31</f>
        <v>0</v>
      </c>
      <c r="Q88" s="111">
        <f>September!AH31</f>
        <v>0</v>
      </c>
      <c r="R88" s="111">
        <f>October!AH31</f>
        <v>0</v>
      </c>
      <c r="S88" s="111">
        <f>November!AH31</f>
        <v>0</v>
      </c>
      <c r="T88" s="111">
        <f>December!AH31</f>
        <v>0</v>
      </c>
      <c r="U88" s="2">
        <f t="shared" si="3"/>
        <v>0</v>
      </c>
    </row>
    <row r="89" spans="1:21" outlineLevel="1" x14ac:dyDescent="0.2">
      <c r="B89" s="5"/>
      <c r="F89" s="17"/>
      <c r="U89" s="2"/>
    </row>
    <row r="90" spans="1:21" outlineLevel="1" x14ac:dyDescent="0.2">
      <c r="B90" s="18" t="s">
        <v>14</v>
      </c>
      <c r="E90" s="14" t="s">
        <v>1</v>
      </c>
      <c r="F90" s="15" t="s">
        <v>0</v>
      </c>
      <c r="G90" s="26"/>
      <c r="U90" s="2"/>
    </row>
    <row r="91" spans="1:21" outlineLevel="1" x14ac:dyDescent="0.2">
      <c r="A91">
        <v>26</v>
      </c>
      <c r="B91" s="18"/>
      <c r="C91" s="16" t="s">
        <v>38</v>
      </c>
      <c r="E91" s="2">
        <f t="shared" ref="E91:E97" si="7">F91/12</f>
        <v>100</v>
      </c>
      <c r="F91" s="22">
        <f>200*6</f>
        <v>1200</v>
      </c>
      <c r="G91" s="51">
        <f t="shared" ref="G91:G97" si="8">F91/F$99</f>
        <v>3.2397408207343416E-2</v>
      </c>
      <c r="H91" s="51">
        <f t="shared" ref="H91:H97" si="9">F91/F$19</f>
        <v>2.6711779894933667E-2</v>
      </c>
      <c r="I91" s="111">
        <f>January!AH32</f>
        <v>0</v>
      </c>
      <c r="J91" s="111">
        <f>February!AH32</f>
        <v>0</v>
      </c>
      <c r="K91" s="111">
        <f>March!AH32</f>
        <v>0</v>
      </c>
      <c r="L91" s="111">
        <f>April!AH32</f>
        <v>0</v>
      </c>
      <c r="M91" s="111">
        <f>May!AH32</f>
        <v>0</v>
      </c>
      <c r="N91" s="111">
        <f>June!AH32</f>
        <v>0</v>
      </c>
      <c r="O91" s="111">
        <f>July!AH32</f>
        <v>0</v>
      </c>
      <c r="P91" s="111">
        <f>August!AH32</f>
        <v>0</v>
      </c>
      <c r="Q91" s="111">
        <f>September!AH32</f>
        <v>0</v>
      </c>
      <c r="R91" s="111">
        <f>October!AH32</f>
        <v>0</v>
      </c>
      <c r="S91" s="111">
        <f>November!AH32</f>
        <v>0</v>
      </c>
      <c r="T91" s="111">
        <f>December!AH32</f>
        <v>0</v>
      </c>
      <c r="U91" s="2">
        <f t="shared" si="3"/>
        <v>0</v>
      </c>
    </row>
    <row r="92" spans="1:21" outlineLevel="1" x14ac:dyDescent="0.2">
      <c r="A92">
        <v>27</v>
      </c>
      <c r="B92" s="5"/>
      <c r="C92" s="2" t="s">
        <v>30</v>
      </c>
      <c r="E92" s="2">
        <f t="shared" si="7"/>
        <v>100</v>
      </c>
      <c r="F92" s="22">
        <v>1200</v>
      </c>
      <c r="G92" s="51">
        <f t="shared" si="8"/>
        <v>3.2397408207343416E-2</v>
      </c>
      <c r="H92" s="51">
        <f t="shared" si="9"/>
        <v>2.6711779894933667E-2</v>
      </c>
      <c r="I92" s="111">
        <f>January!AH33</f>
        <v>0</v>
      </c>
      <c r="J92" s="111">
        <f>February!AH33</f>
        <v>0</v>
      </c>
      <c r="K92" s="111">
        <f>March!AH33</f>
        <v>0</v>
      </c>
      <c r="L92" s="111">
        <f>April!AH33</f>
        <v>0</v>
      </c>
      <c r="M92" s="111">
        <f>May!AH33</f>
        <v>0</v>
      </c>
      <c r="N92" s="111">
        <f>June!AH33</f>
        <v>0</v>
      </c>
      <c r="O92" s="111">
        <f>July!AH33</f>
        <v>0</v>
      </c>
      <c r="P92" s="111">
        <f>August!AH33</f>
        <v>0</v>
      </c>
      <c r="Q92" s="111">
        <f>September!AH33</f>
        <v>0</v>
      </c>
      <c r="R92" s="111">
        <f>October!AH33</f>
        <v>0</v>
      </c>
      <c r="S92" s="111">
        <f>November!AH33</f>
        <v>0</v>
      </c>
      <c r="T92" s="111">
        <f>December!AH33</f>
        <v>0</v>
      </c>
      <c r="U92" s="2">
        <f t="shared" si="3"/>
        <v>0</v>
      </c>
    </row>
    <row r="93" spans="1:21" outlineLevel="1" x14ac:dyDescent="0.2">
      <c r="A93">
        <v>28</v>
      </c>
      <c r="B93" s="5"/>
      <c r="C93" s="2" t="s">
        <v>31</v>
      </c>
      <c r="E93" s="2">
        <f t="shared" si="7"/>
        <v>0</v>
      </c>
      <c r="F93" s="22">
        <v>0</v>
      </c>
      <c r="G93" s="51">
        <f t="shared" si="8"/>
        <v>0</v>
      </c>
      <c r="H93" s="51">
        <f t="shared" si="9"/>
        <v>0</v>
      </c>
      <c r="I93" s="111">
        <f>January!AH34</f>
        <v>0</v>
      </c>
      <c r="J93" s="111">
        <f>February!AH34</f>
        <v>0</v>
      </c>
      <c r="K93" s="111">
        <f>March!AH34</f>
        <v>0</v>
      </c>
      <c r="L93" s="111">
        <f>April!AH34</f>
        <v>0</v>
      </c>
      <c r="M93" s="111">
        <f>May!AH34</f>
        <v>0</v>
      </c>
      <c r="N93" s="111">
        <f>June!AH34</f>
        <v>0</v>
      </c>
      <c r="O93" s="111">
        <f>July!AH34</f>
        <v>0</v>
      </c>
      <c r="P93" s="111">
        <f>August!AH34</f>
        <v>0</v>
      </c>
      <c r="Q93" s="111">
        <f>September!AH34</f>
        <v>0</v>
      </c>
      <c r="R93" s="111">
        <f>October!AH34</f>
        <v>0</v>
      </c>
      <c r="S93" s="111">
        <f>November!AH34</f>
        <v>0</v>
      </c>
      <c r="T93" s="111">
        <f>December!AH34</f>
        <v>0</v>
      </c>
      <c r="U93" s="2">
        <f t="shared" si="3"/>
        <v>0</v>
      </c>
    </row>
    <row r="94" spans="1:21" outlineLevel="1" x14ac:dyDescent="0.2">
      <c r="A94">
        <v>29</v>
      </c>
      <c r="B94" s="5"/>
      <c r="C94" s="2" t="s">
        <v>15</v>
      </c>
      <c r="E94" s="2">
        <f t="shared" si="7"/>
        <v>0</v>
      </c>
      <c r="F94" s="22">
        <v>0</v>
      </c>
      <c r="G94" s="51">
        <f t="shared" si="8"/>
        <v>0</v>
      </c>
      <c r="H94" s="51">
        <f t="shared" si="9"/>
        <v>0</v>
      </c>
      <c r="I94" s="111">
        <f>January!AH35</f>
        <v>0</v>
      </c>
      <c r="J94" s="111">
        <f>February!AH35</f>
        <v>0</v>
      </c>
      <c r="K94" s="111">
        <f>March!AH35</f>
        <v>0</v>
      </c>
      <c r="L94" s="111">
        <f>April!AH35</f>
        <v>0</v>
      </c>
      <c r="M94" s="111">
        <f>May!AH35</f>
        <v>0</v>
      </c>
      <c r="N94" s="111">
        <f>June!AH35</f>
        <v>0</v>
      </c>
      <c r="O94" s="111">
        <f>July!AH35</f>
        <v>0</v>
      </c>
      <c r="P94" s="111">
        <f>August!AH35</f>
        <v>0</v>
      </c>
      <c r="Q94" s="111">
        <f>September!AH35</f>
        <v>0</v>
      </c>
      <c r="R94" s="111">
        <f>October!AH35</f>
        <v>0</v>
      </c>
      <c r="S94" s="111">
        <f>November!AH35</f>
        <v>0</v>
      </c>
      <c r="T94" s="111">
        <f>December!AH35</f>
        <v>0</v>
      </c>
      <c r="U94" s="2">
        <f t="shared" si="3"/>
        <v>0</v>
      </c>
    </row>
    <row r="95" spans="1:21" outlineLevel="1" x14ac:dyDescent="0.2">
      <c r="A95">
        <v>30</v>
      </c>
      <c r="B95" s="5"/>
      <c r="C95" s="2" t="s">
        <v>34</v>
      </c>
      <c r="E95" s="2">
        <f t="shared" si="7"/>
        <v>0</v>
      </c>
      <c r="F95" s="22">
        <v>0</v>
      </c>
      <c r="G95" s="51">
        <f t="shared" si="8"/>
        <v>0</v>
      </c>
      <c r="H95" s="51">
        <f t="shared" si="9"/>
        <v>0</v>
      </c>
      <c r="I95" s="111">
        <f>January!AH36</f>
        <v>0</v>
      </c>
      <c r="J95" s="111">
        <f>February!AH36</f>
        <v>0</v>
      </c>
      <c r="K95" s="111">
        <f>March!AH36</f>
        <v>0</v>
      </c>
      <c r="L95" s="111">
        <f>April!AH36</f>
        <v>0</v>
      </c>
      <c r="M95" s="111">
        <f>May!AH36</f>
        <v>0</v>
      </c>
      <c r="N95" s="111">
        <f>June!AH36</f>
        <v>0</v>
      </c>
      <c r="O95" s="111">
        <f>July!AH36</f>
        <v>0</v>
      </c>
      <c r="P95" s="111">
        <f>August!AH36</f>
        <v>0</v>
      </c>
      <c r="Q95" s="111">
        <f>September!AH36</f>
        <v>0</v>
      </c>
      <c r="R95" s="111">
        <f>October!AH36</f>
        <v>0</v>
      </c>
      <c r="S95" s="111">
        <f>November!AH36</f>
        <v>0</v>
      </c>
      <c r="T95" s="111">
        <f>December!AH36</f>
        <v>0</v>
      </c>
      <c r="U95" s="2">
        <f t="shared" si="3"/>
        <v>0</v>
      </c>
    </row>
    <row r="96" spans="1:21" outlineLevel="1" x14ac:dyDescent="0.2">
      <c r="A96">
        <v>31</v>
      </c>
      <c r="B96" s="5"/>
      <c r="C96" s="16" t="s">
        <v>55</v>
      </c>
      <c r="E96" s="2">
        <f t="shared" si="7"/>
        <v>10</v>
      </c>
      <c r="F96" s="22">
        <v>120</v>
      </c>
      <c r="G96" s="51">
        <f t="shared" si="8"/>
        <v>3.2397408207343412E-3</v>
      </c>
      <c r="H96" s="51">
        <f t="shared" si="9"/>
        <v>2.6711779894933664E-3</v>
      </c>
      <c r="I96" s="111">
        <f>January!AH37</f>
        <v>0</v>
      </c>
      <c r="J96" s="111">
        <f>February!AH37</f>
        <v>0</v>
      </c>
      <c r="K96" s="111">
        <f>March!AH37</f>
        <v>0</v>
      </c>
      <c r="L96" s="111">
        <f>April!AH37</f>
        <v>0</v>
      </c>
      <c r="M96" s="111">
        <f>May!AH37</f>
        <v>0</v>
      </c>
      <c r="N96" s="111">
        <f>June!AH37</f>
        <v>0</v>
      </c>
      <c r="O96" s="111">
        <f>July!AH37</f>
        <v>0</v>
      </c>
      <c r="P96" s="111">
        <f>August!AH37</f>
        <v>0</v>
      </c>
      <c r="Q96" s="111">
        <f>September!AH37</f>
        <v>0</v>
      </c>
      <c r="R96" s="111">
        <f>October!AH37</f>
        <v>0</v>
      </c>
      <c r="S96" s="111">
        <f>November!AH37</f>
        <v>0</v>
      </c>
      <c r="T96" s="111">
        <f>December!AH37</f>
        <v>0</v>
      </c>
      <c r="U96" s="2">
        <f t="shared" si="3"/>
        <v>0</v>
      </c>
    </row>
    <row r="97" spans="1:21" outlineLevel="1" x14ac:dyDescent="0.2">
      <c r="A97">
        <v>32</v>
      </c>
      <c r="B97" s="5"/>
      <c r="C97" s="2" t="s">
        <v>16</v>
      </c>
      <c r="E97" s="2">
        <f t="shared" si="7"/>
        <v>0</v>
      </c>
      <c r="F97" s="22">
        <v>0</v>
      </c>
      <c r="G97" s="51">
        <f t="shared" si="8"/>
        <v>0</v>
      </c>
      <c r="H97" s="51">
        <f t="shared" si="9"/>
        <v>0</v>
      </c>
      <c r="I97" s="111">
        <f>January!AH38</f>
        <v>0</v>
      </c>
      <c r="J97" s="111">
        <f>February!AH38</f>
        <v>0</v>
      </c>
      <c r="K97" s="111">
        <f>March!AH38</f>
        <v>0</v>
      </c>
      <c r="L97" s="111">
        <f>April!AH38</f>
        <v>0</v>
      </c>
      <c r="M97" s="111">
        <f>May!AH38</f>
        <v>0</v>
      </c>
      <c r="N97" s="111">
        <f>June!AH38</f>
        <v>0</v>
      </c>
      <c r="O97" s="111">
        <f>July!AH38</f>
        <v>0</v>
      </c>
      <c r="P97" s="111">
        <f>August!AH38</f>
        <v>0</v>
      </c>
      <c r="Q97" s="111">
        <f>September!AH38</f>
        <v>0</v>
      </c>
      <c r="R97" s="111">
        <f>October!AH38</f>
        <v>0</v>
      </c>
      <c r="S97" s="111">
        <f>November!AH38</f>
        <v>0</v>
      </c>
      <c r="T97" s="111">
        <f>December!AH38</f>
        <v>0</v>
      </c>
      <c r="U97" s="2">
        <f t="shared" si="3"/>
        <v>0</v>
      </c>
    </row>
    <row r="98" spans="1:21" x14ac:dyDescent="0.2">
      <c r="B98" s="5"/>
      <c r="F98" s="17"/>
    </row>
    <row r="99" spans="1:21" x14ac:dyDescent="0.2">
      <c r="B99" s="41" t="s">
        <v>4</v>
      </c>
      <c r="C99" s="7"/>
      <c r="D99" s="7"/>
      <c r="E99" s="7">
        <f>SUM(E62:E97)</f>
        <v>3086.6666666666665</v>
      </c>
      <c r="F99" s="8">
        <f>E99*12</f>
        <v>37040</v>
      </c>
      <c r="G99" s="26"/>
      <c r="H99" s="57"/>
      <c r="I99" s="111">
        <f>SUM(I62:I97)</f>
        <v>0</v>
      </c>
      <c r="J99" s="111">
        <f>SUM(J62:J97)</f>
        <v>0</v>
      </c>
      <c r="K99" s="111">
        <f>SUM(K62:K97)</f>
        <v>0</v>
      </c>
      <c r="L99" s="111">
        <f>SUM(L62:L97)</f>
        <v>0</v>
      </c>
      <c r="M99" s="111">
        <f>SUM(M62:M97)</f>
        <v>0</v>
      </c>
      <c r="N99" s="111">
        <f t="shared" ref="N99:T99" si="10">SUM(N62:N97)</f>
        <v>0</v>
      </c>
      <c r="O99" s="111">
        <f t="shared" si="10"/>
        <v>0</v>
      </c>
      <c r="P99" s="111">
        <f t="shared" si="10"/>
        <v>0</v>
      </c>
      <c r="Q99" s="111">
        <f t="shared" si="10"/>
        <v>0</v>
      </c>
      <c r="R99" s="111">
        <f t="shared" si="10"/>
        <v>0</v>
      </c>
      <c r="S99" s="111">
        <f t="shared" si="10"/>
        <v>0</v>
      </c>
      <c r="T99" s="111">
        <f t="shared" si="10"/>
        <v>0</v>
      </c>
    </row>
    <row r="100" spans="1:21" ht="13.5" thickBot="1" x14ac:dyDescent="0.25">
      <c r="B100" s="5"/>
      <c r="F100" s="17"/>
    </row>
    <row r="101" spans="1:21" ht="25.5" customHeight="1" x14ac:dyDescent="0.3">
      <c r="B101" s="121" t="s">
        <v>105</v>
      </c>
      <c r="C101" s="122"/>
      <c r="D101" s="122"/>
      <c r="E101" s="122"/>
      <c r="F101" s="123"/>
    </row>
    <row r="102" spans="1:21" x14ac:dyDescent="0.2">
      <c r="B102" s="5"/>
      <c r="E102" s="14" t="s">
        <v>1</v>
      </c>
      <c r="F102" s="15" t="s">
        <v>0</v>
      </c>
    </row>
    <row r="103" spans="1:21" x14ac:dyDescent="0.2">
      <c r="B103" s="18" t="s">
        <v>21</v>
      </c>
      <c r="D103" s="23"/>
      <c r="E103" s="23">
        <f>F103/12</f>
        <v>657</v>
      </c>
      <c r="F103" s="24">
        <f>F58-F99</f>
        <v>7884</v>
      </c>
      <c r="G103" s="26"/>
    </row>
    <row r="104" spans="1:21" x14ac:dyDescent="0.2">
      <c r="B104" s="18" t="s">
        <v>22</v>
      </c>
      <c r="D104" s="23"/>
      <c r="E104" s="23">
        <f>F104/12</f>
        <v>430</v>
      </c>
      <c r="F104" s="24">
        <f>F31+F32</f>
        <v>5160</v>
      </c>
      <c r="G104" s="99"/>
      <c r="H104" s="30"/>
    </row>
    <row r="105" spans="1:21" x14ac:dyDescent="0.2">
      <c r="B105" s="18" t="s">
        <v>11</v>
      </c>
      <c r="D105" s="23"/>
      <c r="E105" s="23">
        <f>F105/12</f>
        <v>0</v>
      </c>
      <c r="F105" s="24">
        <f>F51</f>
        <v>0</v>
      </c>
      <c r="G105" s="26"/>
      <c r="H105" s="30"/>
    </row>
    <row r="106" spans="1:21" x14ac:dyDescent="0.2">
      <c r="B106" s="18" t="s">
        <v>23</v>
      </c>
      <c r="D106" s="23"/>
      <c r="E106" s="23">
        <f>F106/12</f>
        <v>21.666666666666668</v>
      </c>
      <c r="F106" s="24">
        <f>F40+D8*26</f>
        <v>260</v>
      </c>
    </row>
    <row r="107" spans="1:21" ht="13.5" thickBot="1" x14ac:dyDescent="0.25">
      <c r="B107" s="9"/>
      <c r="C107" s="19"/>
      <c r="D107" s="25"/>
      <c r="E107" s="25"/>
      <c r="F107" s="10"/>
      <c r="G107" s="26"/>
    </row>
    <row r="108" spans="1:21" x14ac:dyDescent="0.2">
      <c r="H108" s="51"/>
    </row>
    <row r="110" spans="1:21" x14ac:dyDescent="0.2">
      <c r="E110" s="3"/>
    </row>
    <row r="111" spans="1:21" x14ac:dyDescent="0.2">
      <c r="E111" s="3"/>
    </row>
    <row r="112" spans="1:21" x14ac:dyDescent="0.2">
      <c r="E112" s="3"/>
    </row>
  </sheetData>
  <mergeCells count="4">
    <mergeCell ref="B1:F1"/>
    <mergeCell ref="B60:F60"/>
    <mergeCell ref="I60:U60"/>
    <mergeCell ref="B101:F101"/>
  </mergeCell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List!$A$1:$A$2</xm:f>
          </x14:formula1>
          <xm:sqref>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0070C0"/>
  </sheetPr>
  <dimension ref="B1:AM57"/>
  <sheetViews>
    <sheetView zoomScale="70" zoomScaleNormal="70" workbookViewId="0">
      <selection activeCell="V15" sqref="V15:Y16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x14ac:dyDescent="0.2">
      <c r="B2" s="4"/>
      <c r="C2" s="77"/>
      <c r="D2" s="72" t="s">
        <v>52</v>
      </c>
      <c r="E2" s="112">
        <v>0</v>
      </c>
      <c r="F2" s="133" t="str">
        <f ca="1">REPLACE(CELL("filename",A1),1,FIND("]",CELL("filename",A1)),"") &amp; " " &amp;Year</f>
        <v>January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x14ac:dyDescent="0.2">
      <c r="B3" s="5"/>
      <c r="D3" s="68" t="s">
        <v>62</v>
      </c>
      <c r="E3" s="113"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thickBot="1" x14ac:dyDescent="0.25">
      <c r="B4" s="9"/>
      <c r="C4" s="78"/>
      <c r="D4" s="73" t="s">
        <v>53</v>
      </c>
      <c r="E4" s="114"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92"/>
      <c r="K7" s="93"/>
      <c r="L7" s="94"/>
      <c r="M7" s="95"/>
      <c r="N7" s="92"/>
      <c r="O7" s="93"/>
      <c r="P7" s="94"/>
      <c r="Q7" s="95"/>
      <c r="R7" s="70"/>
      <c r="S7" s="71"/>
      <c r="T7" s="75"/>
      <c r="U7" s="38"/>
      <c r="V7" s="70"/>
      <c r="W7" s="71"/>
      <c r="X7" s="80"/>
      <c r="Y7" s="38"/>
      <c r="Z7" s="69"/>
      <c r="AA7" s="79"/>
      <c r="AB7" s="110"/>
      <c r="AC7" s="50"/>
      <c r="AE7">
        <v>1</v>
      </c>
      <c r="AF7" s="71"/>
      <c r="AG7" s="2" t="str">
        <f>'Budget 2026'!C62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70"/>
      <c r="S8" s="71"/>
      <c r="T8" s="75"/>
      <c r="U8" s="38"/>
      <c r="V8" s="70"/>
      <c r="W8" s="71"/>
      <c r="X8" s="80"/>
      <c r="Y8" s="38"/>
      <c r="Z8" s="70"/>
      <c r="AA8" s="71"/>
      <c r="AB8" s="75"/>
      <c r="AC8" s="38"/>
      <c r="AE8">
        <v>2</v>
      </c>
      <c r="AF8" s="71"/>
      <c r="AG8" s="2" t="str">
        <f>'Budget 2026'!C63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70"/>
      <c r="S9" s="71"/>
      <c r="T9" s="75"/>
      <c r="U9" s="38"/>
      <c r="V9" s="70"/>
      <c r="W9" s="71"/>
      <c r="X9" s="80"/>
      <c r="Y9" s="38"/>
      <c r="Z9" s="70"/>
      <c r="AA9" s="71"/>
      <c r="AB9" s="75"/>
      <c r="AC9" s="38"/>
      <c r="AE9">
        <v>3</v>
      </c>
      <c r="AF9" s="71"/>
      <c r="AG9" s="2" t="str">
        <f>'Budget 2026'!C64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70"/>
      <c r="S10" s="71"/>
      <c r="T10" s="75"/>
      <c r="U10" s="38"/>
      <c r="V10" s="70"/>
      <c r="W10" s="71"/>
      <c r="X10" s="80"/>
      <c r="Y10" s="38"/>
      <c r="Z10" s="70"/>
      <c r="AA10" s="71"/>
      <c r="AB10" s="75"/>
      <c r="AC10" s="38"/>
      <c r="AE10">
        <v>4</v>
      </c>
      <c r="AF10" s="71"/>
      <c r="AG10" s="2" t="str">
        <f>'Budget 2026'!C65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70"/>
      <c r="S11" s="71"/>
      <c r="T11" s="75"/>
      <c r="U11" s="38"/>
      <c r="V11" s="70"/>
      <c r="W11" s="71"/>
      <c r="X11" s="80"/>
      <c r="Y11" s="38"/>
      <c r="Z11" s="70"/>
      <c r="AA11" s="71"/>
      <c r="AB11" s="75"/>
      <c r="AC11" s="38"/>
      <c r="AE11">
        <v>5</v>
      </c>
      <c r="AF11" s="71"/>
      <c r="AG11" s="2" t="str">
        <f>'Budget 2026'!C66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28</v>
      </c>
      <c r="C12" s="130"/>
      <c r="D12" s="94" t="s">
        <v>51</v>
      </c>
      <c r="E12" s="95">
        <f t="array" ref="E12">E2+SUM(IF(C7:C11=1,E7:E11))</f>
        <v>0</v>
      </c>
      <c r="F12" s="129">
        <f>B12+1</f>
        <v>29</v>
      </c>
      <c r="G12" s="130"/>
      <c r="H12" s="94" t="s">
        <v>51</v>
      </c>
      <c r="I12" s="95">
        <f t="array" ref="I12">E12+SUM(IF(G7:G11=1,I7:I11))</f>
        <v>0</v>
      </c>
      <c r="J12" s="129">
        <f>F12+1</f>
        <v>30</v>
      </c>
      <c r="K12" s="130"/>
      <c r="L12" s="94" t="s">
        <v>51</v>
      </c>
      <c r="M12" s="95">
        <f t="array" ref="M12">I12+SUM(IF(K7:K11=1,M7:M11))</f>
        <v>0</v>
      </c>
      <c r="N12" s="129">
        <f>J12+1</f>
        <v>31</v>
      </c>
      <c r="O12" s="130"/>
      <c r="P12" s="94" t="s">
        <v>51</v>
      </c>
      <c r="Q12" s="95">
        <f t="array" ref="Q12">M12+SUM(IF(O7:O11=1,Q7:Q11))</f>
        <v>0</v>
      </c>
      <c r="R12" s="125">
        <v>1</v>
      </c>
      <c r="S12" s="126"/>
      <c r="T12" s="75" t="s">
        <v>51</v>
      </c>
      <c r="U12" s="38">
        <f t="array" ref="U12">Q12+SUM(IF(S7:S11=1,U7:U11))</f>
        <v>0</v>
      </c>
      <c r="V12" s="125">
        <f>R12+1</f>
        <v>2</v>
      </c>
      <c r="W12" s="126"/>
      <c r="X12" s="75" t="s">
        <v>51</v>
      </c>
      <c r="Y12" s="38">
        <f t="array" ref="Y12">U12+SUM(IF(W7:W11=1,Y7:Y11))</f>
        <v>0</v>
      </c>
      <c r="Z12" s="125">
        <f>V12+1</f>
        <v>3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'Budget 2026'!C67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9"/>
      <c r="G13" s="130"/>
      <c r="H13" s="94" t="s">
        <v>60</v>
      </c>
      <c r="I13" s="96">
        <f t="array" ref="I13">E13+SUM(IF(G7:G11=2,I7:I11))-SUM(IF(F7:F11={33},I7:I11))</f>
        <v>100</v>
      </c>
      <c r="J13" s="129"/>
      <c r="K13" s="130"/>
      <c r="L13" s="94" t="s">
        <v>60</v>
      </c>
      <c r="M13" s="96">
        <f t="array" ref="M13">I13+SUM(IF(K7:K11=2,M7:M11))-SUM(IF(J7:J11={33},M7:M11))</f>
        <v>100</v>
      </c>
      <c r="N13" s="129"/>
      <c r="O13" s="130"/>
      <c r="P13" s="94" t="s">
        <v>60</v>
      </c>
      <c r="Q13" s="96">
        <f t="array" ref="Q13">M13+SUM(IF(O7:O11=2,Q7:Q11))-SUM(IF(N7:N11={33},Q7:Q11))</f>
        <v>100</v>
      </c>
      <c r="R13" s="125"/>
      <c r="S13" s="126"/>
      <c r="T13" s="75" t="s">
        <v>60</v>
      </c>
      <c r="U13" s="17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'Budget 2026'!C70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31"/>
      <c r="G14" s="132"/>
      <c r="H14" s="97" t="s">
        <v>48</v>
      </c>
      <c r="I14" s="98">
        <f t="array" ref="I14">E14+SUM(IF(G7:G11=3,I7:I11))-SUM(IF(F7:F11={34},I7:I11))</f>
        <v>-100</v>
      </c>
      <c r="J14" s="131"/>
      <c r="K14" s="132"/>
      <c r="L14" s="97" t="s">
        <v>48</v>
      </c>
      <c r="M14" s="98">
        <f t="array" ref="M14">I14+SUM(IF(K7:K11=3,M7:M11))-SUM(IF(J7:J11={34},M7:M11))</f>
        <v>-100</v>
      </c>
      <c r="N14" s="131"/>
      <c r="O14" s="132"/>
      <c r="P14" s="97" t="s">
        <v>48</v>
      </c>
      <c r="Q14" s="98">
        <f t="array" ref="Q14">M14+SUM(IF(O7:O11=3,Q7:Q11))-SUM(IF(N7:N11={34},Q7:Q11))</f>
        <v>-100</v>
      </c>
      <c r="R14" s="127"/>
      <c r="S14" s="128"/>
      <c r="T14" s="76" t="s">
        <v>48</v>
      </c>
      <c r="U14" s="20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'Budget 2026'!C71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'Budget 2026'!C72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'Budget 2026'!C73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118"/>
      <c r="W17" s="119"/>
      <c r="X17" s="80"/>
      <c r="Y17" s="120"/>
      <c r="Z17" s="70"/>
      <c r="AA17" s="71"/>
      <c r="AB17" s="75"/>
      <c r="AC17" s="38"/>
      <c r="AE17">
        <v>11</v>
      </c>
      <c r="AF17" s="71"/>
      <c r="AG17" s="2" t="str">
        <f>'Budget 2026'!C74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118"/>
      <c r="W18" s="119"/>
      <c r="X18" s="80"/>
      <c r="Y18" s="120"/>
      <c r="Z18" s="70"/>
      <c r="AA18" s="71"/>
      <c r="AB18" s="75"/>
      <c r="AC18" s="38"/>
      <c r="AE18">
        <v>12</v>
      </c>
      <c r="AF18" s="71"/>
      <c r="AG18" s="2" t="str">
        <f>'Budget 2026'!C75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118"/>
      <c r="W19" s="119"/>
      <c r="X19" s="80"/>
      <c r="Y19" s="120"/>
      <c r="Z19" s="70"/>
      <c r="AA19" s="71"/>
      <c r="AB19" s="75"/>
      <c r="AC19" s="38"/>
      <c r="AE19">
        <v>13</v>
      </c>
      <c r="AF19" s="71"/>
      <c r="AG19" s="2" t="str">
        <f>'Budget 2026'!C76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4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5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6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7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8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9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10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'Budget 2026'!C77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'Budget 2026'!C78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'Budget 2026'!C79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70"/>
      <c r="K23" s="71"/>
      <c r="L23" s="75"/>
      <c r="M23" s="38"/>
      <c r="N23" s="69"/>
      <c r="O23" s="79"/>
      <c r="P23" s="110"/>
      <c r="Q23" s="50"/>
      <c r="R23" s="69"/>
      <c r="S23" s="79"/>
      <c r="T23" s="80"/>
      <c r="U23" s="50"/>
      <c r="V23" s="69"/>
      <c r="W23" s="79"/>
      <c r="X23" s="74"/>
      <c r="Y23" s="50"/>
      <c r="Z23" s="69"/>
      <c r="AA23" s="79"/>
      <c r="AB23" s="74"/>
      <c r="AC23" s="50"/>
      <c r="AE23">
        <v>17</v>
      </c>
      <c r="AF23" s="71"/>
      <c r="AG23" s="2" t="str">
        <f>'Budget 2026'!C80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80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'Budget 2026'!C81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80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'Budget 2026'!C82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'Budget 2026'!C83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'Budget 2026'!C84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11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12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13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14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15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16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17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'Budget 2026'!C85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'Budget 2026'!C86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'Budget 2026'!C87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80"/>
      <c r="I31" s="38"/>
      <c r="J31" s="70"/>
      <c r="K31" s="71"/>
      <c r="L31" s="80"/>
      <c r="M31" s="38"/>
      <c r="N31" s="70"/>
      <c r="O31" s="71"/>
      <c r="P31" s="80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'Budget 2026'!C88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80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'Budget 2026'!C91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118"/>
      <c r="W33" s="119"/>
      <c r="X33" s="80"/>
      <c r="Y33" s="120"/>
      <c r="Z33" s="70"/>
      <c r="AA33" s="71"/>
      <c r="AB33" s="75"/>
      <c r="AC33" s="38"/>
      <c r="AE33">
        <v>27</v>
      </c>
      <c r="AF33" s="71"/>
      <c r="AG33" s="2" t="str">
        <f>'Budget 2026'!C92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118"/>
      <c r="W34" s="119"/>
      <c r="X34" s="80"/>
      <c r="Y34" s="120"/>
      <c r="Z34" s="70"/>
      <c r="AA34" s="71"/>
      <c r="AB34" s="75"/>
      <c r="AC34" s="38"/>
      <c r="AE34">
        <v>28</v>
      </c>
      <c r="AF34" s="71"/>
      <c r="AG34" s="2" t="str">
        <f>'Budget 2026'!C93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118"/>
      <c r="W35" s="119"/>
      <c r="X35" s="80"/>
      <c r="Y35" s="120"/>
      <c r="Z35" s="70"/>
      <c r="AA35" s="71"/>
      <c r="AB35" s="75"/>
      <c r="AC35" s="38"/>
      <c r="AE35">
        <v>29</v>
      </c>
      <c r="AF35" s="71"/>
      <c r="AG35" s="2" t="str">
        <f>'Budget 2026'!C94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18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19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20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21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22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23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24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'Budget 2026'!C95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'Budget 2026'!C96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'Budget 2026'!C97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80"/>
      <c r="M39" s="38"/>
      <c r="N39" s="118" t="s">
        <v>106</v>
      </c>
      <c r="O39" s="71"/>
      <c r="P39" s="80"/>
      <c r="Q39" s="38"/>
      <c r="R39" s="118" t="s">
        <v>106</v>
      </c>
      <c r="S39" s="71"/>
      <c r="T39" s="80"/>
      <c r="U39" s="38"/>
      <c r="V39" s="118" t="s">
        <v>106</v>
      </c>
      <c r="W39" s="71"/>
      <c r="X39" s="80"/>
      <c r="Y39" s="38"/>
      <c r="Z39" s="118" t="s">
        <v>106</v>
      </c>
      <c r="AA39" s="71"/>
      <c r="AB39" s="80"/>
      <c r="AC39" s="38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75"/>
      <c r="U40" s="38"/>
      <c r="V40" s="70"/>
      <c r="W40" s="71"/>
      <c r="X40" s="75"/>
      <c r="Y40" s="38"/>
      <c r="Z40" s="70"/>
      <c r="AA40" s="71"/>
      <c r="AB40" s="75"/>
      <c r="AC40" s="38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70"/>
      <c r="W41" s="71"/>
      <c r="X41" s="75"/>
      <c r="Y41" s="38"/>
      <c r="Z41" s="70"/>
      <c r="AA41" s="71"/>
      <c r="AB41" s="75"/>
      <c r="AC41" s="38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70"/>
      <c r="W42" s="71"/>
      <c r="X42" s="75"/>
      <c r="Y42" s="38"/>
      <c r="Z42" s="70"/>
      <c r="AA42" s="71"/>
      <c r="AB42" s="75"/>
      <c r="AC42" s="38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70"/>
      <c r="AA43" s="71"/>
      <c r="AB43" s="75"/>
      <c r="AC43" s="38"/>
      <c r="AK43" s="12"/>
      <c r="AL43" s="71"/>
      <c r="AM43"/>
    </row>
    <row r="44" spans="2:39" s="67" customFormat="1" x14ac:dyDescent="0.2">
      <c r="B44" s="125">
        <f>Z36+1</f>
        <v>25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26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27</v>
      </c>
      <c r="K44" s="126"/>
      <c r="L44" s="75" t="s">
        <v>51</v>
      </c>
      <c r="M44" s="38">
        <f t="array" ref="M44">I44+SUM(IF(K39:K43=1,M39:M43))</f>
        <v>0</v>
      </c>
      <c r="N44" s="125">
        <f>J44+1</f>
        <v>28</v>
      </c>
      <c r="O44" s="126"/>
      <c r="P44" s="75" t="s">
        <v>51</v>
      </c>
      <c r="Q44" s="38">
        <f t="array" ref="Q44">M44+SUM(IF(O39:O43=1,Q39:Q43))</f>
        <v>0</v>
      </c>
      <c r="R44" s="125">
        <f>N44+1</f>
        <v>29</v>
      </c>
      <c r="S44" s="126"/>
      <c r="T44" s="75" t="s">
        <v>51</v>
      </c>
      <c r="U44" s="38">
        <f t="array" ref="U44">Q44+SUM(IF(S39:S43=1,U39:U43))</f>
        <v>0</v>
      </c>
      <c r="V44" s="125">
        <f>R44+1</f>
        <v>30</v>
      </c>
      <c r="W44" s="126"/>
      <c r="X44" s="75" t="s">
        <v>51</v>
      </c>
      <c r="Y44" s="38">
        <f t="array" ref="Y44">U44+SUM(IF(W39:W43=1,Y39:Y43))</f>
        <v>0</v>
      </c>
      <c r="Z44" s="125">
        <f>V44+1</f>
        <v>31</v>
      </c>
      <c r="AA44" s="126"/>
      <c r="AB44" s="75" t="s">
        <v>51</v>
      </c>
      <c r="AC44" s="38">
        <f t="array" ref="AC44">Y44+SUM(IF(AA39:AA43=1,AC39:AC43))</f>
        <v>0</v>
      </c>
      <c r="AG44" s="86"/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5"/>
      <c r="O45" s="126"/>
      <c r="P45" s="75" t="s">
        <v>60</v>
      </c>
      <c r="Q45" s="17">
        <f t="array" ref="Q45">M45+SUM(IF(O39:O43=2,Q39:Q43))-SUM(IF(N39:N43={33},Q39:Q43))</f>
        <v>100</v>
      </c>
      <c r="R45" s="125"/>
      <c r="S45" s="126"/>
      <c r="T45" s="75" t="s">
        <v>60</v>
      </c>
      <c r="U45" s="17">
        <f t="array" ref="U45">Q45+SUM(IF(S39:S43=2,U39:U43))-SUM(IF(R39:R43={33},U39:U43))</f>
        <v>100</v>
      </c>
      <c r="V45" s="125"/>
      <c r="W45" s="126"/>
      <c r="X45" s="75" t="s">
        <v>60</v>
      </c>
      <c r="Y45" s="17">
        <f t="array" ref="Y45">U45+SUM(IF(W39:W43=2,Y39:Y43))-SUM(IF(V39:V43={33},Y39:Y43))</f>
        <v>100</v>
      </c>
      <c r="Z45" s="125"/>
      <c r="AA45" s="126"/>
      <c r="AB45" s="75" t="s">
        <v>60</v>
      </c>
      <c r="AC45" s="17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27"/>
      <c r="O46" s="128"/>
      <c r="P46" s="76" t="s">
        <v>48</v>
      </c>
      <c r="Q46" s="20">
        <f t="array" ref="Q46">M46+SUM(IF(O39:O43=3,Q39:Q43))-SUM(IF(N39:N43={34},Q39:Q43))</f>
        <v>-100</v>
      </c>
      <c r="R46" s="127"/>
      <c r="S46" s="128"/>
      <c r="T46" s="76" t="s">
        <v>48</v>
      </c>
      <c r="U46" s="20">
        <f t="array" ref="U46">Q46+SUM(IF(S39:S43=3,U39:U43))-SUM(IF(R39:R43={34},U39:U43))</f>
        <v>-100</v>
      </c>
      <c r="V46" s="127"/>
      <c r="W46" s="128"/>
      <c r="X46" s="76" t="s">
        <v>48</v>
      </c>
      <c r="Y46" s="20">
        <f t="array" ref="Y46">U46+SUM(IF(W39:W43=3,Y39:Y43))-SUM(IF(V39:V43={34},Y39:Y43))</f>
        <v>-100</v>
      </c>
      <c r="Z46" s="127"/>
      <c r="AA46" s="128"/>
      <c r="AB46" s="76" t="s">
        <v>48</v>
      </c>
      <c r="AC46" s="20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v>1</v>
      </c>
      <c r="C52" s="130"/>
      <c r="D52" s="94" t="s">
        <v>51</v>
      </c>
      <c r="E52" s="95">
        <f t="array" ref="E52">AC44+SUM(IF(C47:C51=1,E47:E51))</f>
        <v>0</v>
      </c>
      <c r="F52" s="129">
        <f>B52+1</f>
        <v>2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3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4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5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6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7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503" priority="7" operator="lessThan">
      <formula>0</formula>
    </cfRule>
  </conditionalFormatting>
  <conditionalFormatting sqref="E20">
    <cfRule type="cellIs" dxfId="502" priority="54" operator="lessThan">
      <formula>0</formula>
    </cfRule>
  </conditionalFormatting>
  <conditionalFormatting sqref="E28">
    <cfRule type="cellIs" dxfId="501" priority="24" operator="lessThan">
      <formula>0</formula>
    </cfRule>
  </conditionalFormatting>
  <conditionalFormatting sqref="E36">
    <cfRule type="cellIs" dxfId="500" priority="23" operator="lessThan">
      <formula>0</formula>
    </cfRule>
  </conditionalFormatting>
  <conditionalFormatting sqref="E44">
    <cfRule type="cellIs" dxfId="499" priority="22" operator="lessThan">
      <formula>0</formula>
    </cfRule>
  </conditionalFormatting>
  <conditionalFormatting sqref="E52">
    <cfRule type="cellIs" dxfId="498" priority="21" operator="lessThan">
      <formula>0</formula>
    </cfRule>
  </conditionalFormatting>
  <conditionalFormatting sqref="I12">
    <cfRule type="cellIs" dxfId="497" priority="5" operator="lessThan">
      <formula>0</formula>
    </cfRule>
  </conditionalFormatting>
  <conditionalFormatting sqref="I20">
    <cfRule type="cellIs" dxfId="496" priority="53" operator="lessThan">
      <formula>0</formula>
    </cfRule>
  </conditionalFormatting>
  <conditionalFormatting sqref="I28">
    <cfRule type="cellIs" dxfId="495" priority="47" operator="lessThan">
      <formula>0</formula>
    </cfRule>
  </conditionalFormatting>
  <conditionalFormatting sqref="I36">
    <cfRule type="cellIs" dxfId="494" priority="41" operator="lessThan">
      <formula>0</formula>
    </cfRule>
  </conditionalFormatting>
  <conditionalFormatting sqref="I44">
    <cfRule type="cellIs" dxfId="493" priority="35" operator="lessThan">
      <formula>0</formula>
    </cfRule>
  </conditionalFormatting>
  <conditionalFormatting sqref="I52">
    <cfRule type="cellIs" dxfId="492" priority="29" operator="lessThan">
      <formula>0</formula>
    </cfRule>
  </conditionalFormatting>
  <conditionalFormatting sqref="M12">
    <cfRule type="cellIs" dxfId="491" priority="4" operator="lessThan">
      <formula>0</formula>
    </cfRule>
  </conditionalFormatting>
  <conditionalFormatting sqref="M20">
    <cfRule type="cellIs" dxfId="490" priority="52" operator="lessThan">
      <formula>0</formula>
    </cfRule>
  </conditionalFormatting>
  <conditionalFormatting sqref="M28">
    <cfRule type="cellIs" dxfId="489" priority="46" operator="lessThan">
      <formula>0</formula>
    </cfRule>
  </conditionalFormatting>
  <conditionalFormatting sqref="M36">
    <cfRule type="cellIs" dxfId="488" priority="40" operator="lessThan">
      <formula>0</formula>
    </cfRule>
  </conditionalFormatting>
  <conditionalFormatting sqref="M44">
    <cfRule type="cellIs" dxfId="487" priority="34" operator="lessThan">
      <formula>0</formula>
    </cfRule>
  </conditionalFormatting>
  <conditionalFormatting sqref="M52">
    <cfRule type="cellIs" dxfId="486" priority="28" operator="lessThan">
      <formula>0</formula>
    </cfRule>
  </conditionalFormatting>
  <conditionalFormatting sqref="Q12">
    <cfRule type="cellIs" dxfId="485" priority="3" operator="lessThan">
      <formula>0</formula>
    </cfRule>
  </conditionalFormatting>
  <conditionalFormatting sqref="Q20">
    <cfRule type="cellIs" dxfId="484" priority="51" operator="lessThan">
      <formula>0</formula>
    </cfRule>
  </conditionalFormatting>
  <conditionalFormatting sqref="Q28">
    <cfRule type="cellIs" dxfId="483" priority="45" operator="lessThan">
      <formula>0</formula>
    </cfRule>
  </conditionalFormatting>
  <conditionalFormatting sqref="Q36">
    <cfRule type="cellIs" dxfId="482" priority="39" operator="lessThan">
      <formula>0</formula>
    </cfRule>
  </conditionalFormatting>
  <conditionalFormatting sqref="Q44">
    <cfRule type="cellIs" dxfId="481" priority="9" operator="lessThan">
      <formula>0</formula>
    </cfRule>
  </conditionalFormatting>
  <conditionalFormatting sqref="Q52">
    <cfRule type="cellIs" dxfId="480" priority="20" operator="lessThan">
      <formula>0</formula>
    </cfRule>
  </conditionalFormatting>
  <conditionalFormatting sqref="U12">
    <cfRule type="cellIs" dxfId="479" priority="10" operator="lessThan">
      <formula>0</formula>
    </cfRule>
  </conditionalFormatting>
  <conditionalFormatting sqref="U20">
    <cfRule type="cellIs" dxfId="478" priority="50" operator="lessThan">
      <formula>0</formula>
    </cfRule>
  </conditionalFormatting>
  <conditionalFormatting sqref="U28">
    <cfRule type="cellIs" dxfId="477" priority="44" operator="lessThan">
      <formula>0</formula>
    </cfRule>
  </conditionalFormatting>
  <conditionalFormatting sqref="U36">
    <cfRule type="cellIs" dxfId="476" priority="38" operator="lessThan">
      <formula>0</formula>
    </cfRule>
  </conditionalFormatting>
  <conditionalFormatting sqref="U44">
    <cfRule type="cellIs" dxfId="475" priority="6" operator="lessThan">
      <formula>0</formula>
    </cfRule>
  </conditionalFormatting>
  <conditionalFormatting sqref="U52">
    <cfRule type="cellIs" dxfId="474" priority="27" operator="lessThan">
      <formula>0</formula>
    </cfRule>
  </conditionalFormatting>
  <conditionalFormatting sqref="Y12">
    <cfRule type="cellIs" dxfId="473" priority="56" operator="lessThan">
      <formula>0</formula>
    </cfRule>
  </conditionalFormatting>
  <conditionalFormatting sqref="Y20">
    <cfRule type="cellIs" dxfId="472" priority="49" operator="lessThan">
      <formula>0</formula>
    </cfRule>
  </conditionalFormatting>
  <conditionalFormatting sqref="Y28">
    <cfRule type="cellIs" dxfId="471" priority="43" operator="lessThan">
      <formula>0</formula>
    </cfRule>
  </conditionalFormatting>
  <conditionalFormatting sqref="Y36">
    <cfRule type="cellIs" dxfId="470" priority="37" operator="lessThan">
      <formula>0</formula>
    </cfRule>
  </conditionalFormatting>
  <conditionalFormatting sqref="Y44">
    <cfRule type="cellIs" dxfId="469" priority="2" operator="lessThan">
      <formula>0</formula>
    </cfRule>
  </conditionalFormatting>
  <conditionalFormatting sqref="Y52">
    <cfRule type="cellIs" dxfId="468" priority="26" operator="lessThan">
      <formula>0</formula>
    </cfRule>
  </conditionalFormatting>
  <conditionalFormatting sqref="AC12">
    <cfRule type="cellIs" dxfId="467" priority="55" operator="lessThan">
      <formula>0</formula>
    </cfRule>
  </conditionalFormatting>
  <conditionalFormatting sqref="AC20">
    <cfRule type="cellIs" dxfId="466" priority="48" operator="lessThan">
      <formula>0</formula>
    </cfRule>
  </conditionalFormatting>
  <conditionalFormatting sqref="AC28">
    <cfRule type="cellIs" dxfId="465" priority="42" operator="lessThan">
      <formula>0</formula>
    </cfRule>
  </conditionalFormatting>
  <conditionalFormatting sqref="AC36">
    <cfRule type="cellIs" dxfId="464" priority="36" operator="lessThan">
      <formula>0</formula>
    </cfRule>
  </conditionalFormatting>
  <conditionalFormatting sqref="AC44">
    <cfRule type="cellIs" dxfId="463" priority="1" operator="lessThan">
      <formula>0</formula>
    </cfRule>
  </conditionalFormatting>
  <conditionalFormatting sqref="AC52">
    <cfRule type="cellIs" dxfId="462" priority="25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tabColor rgb="FF0070C0"/>
  </sheetPr>
  <dimension ref="B1:AM57"/>
  <sheetViews>
    <sheetView zoomScale="70" zoomScaleNormal="70" workbookViewId="0">
      <selection activeCell="V31" sqref="V31:Y32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January!E55</f>
        <v>0</v>
      </c>
      <c r="F2" s="133" t="str">
        <f ca="1">REPLACE(CELL("filename",A1),1,FIND("]",CELL("filename",A1)),"") &amp; " " &amp;Year</f>
        <v>February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January!E56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January!E57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88"/>
      <c r="G7" s="89"/>
      <c r="H7" s="90"/>
      <c r="I7" s="91"/>
      <c r="J7" s="88"/>
      <c r="K7" s="89"/>
      <c r="L7" s="90"/>
      <c r="M7" s="91"/>
      <c r="N7" s="88"/>
      <c r="O7" s="89"/>
      <c r="P7" s="90"/>
      <c r="Q7" s="91"/>
      <c r="R7" s="88"/>
      <c r="S7" s="89"/>
      <c r="T7" s="90"/>
      <c r="U7" s="91"/>
      <c r="V7" s="88"/>
      <c r="W7" s="89"/>
      <c r="X7" s="90"/>
      <c r="Y7" s="91"/>
      <c r="Z7" s="88"/>
      <c r="AA7" s="89"/>
      <c r="AB7" s="90"/>
      <c r="AC7" s="91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92"/>
      <c r="S8" s="93"/>
      <c r="T8" s="94"/>
      <c r="U8" s="95"/>
      <c r="V8" s="92"/>
      <c r="W8" s="93"/>
      <c r="X8" s="94"/>
      <c r="Y8" s="95"/>
      <c r="Z8" s="92"/>
      <c r="AA8" s="93"/>
      <c r="AB8" s="94"/>
      <c r="AC8" s="95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92"/>
      <c r="S9" s="93"/>
      <c r="T9" s="94"/>
      <c r="U9" s="95"/>
      <c r="V9" s="92"/>
      <c r="W9" s="93"/>
      <c r="X9" s="94"/>
      <c r="Y9" s="95"/>
      <c r="Z9" s="92"/>
      <c r="AA9" s="93"/>
      <c r="AB9" s="94"/>
      <c r="AC9" s="95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92"/>
      <c r="S10" s="93"/>
      <c r="T10" s="94"/>
      <c r="U10" s="95"/>
      <c r="V10" s="92"/>
      <c r="W10" s="93"/>
      <c r="X10" s="94"/>
      <c r="Y10" s="95"/>
      <c r="Z10" s="92"/>
      <c r="AA10" s="93"/>
      <c r="AB10" s="94"/>
      <c r="AC10" s="95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92"/>
      <c r="S11" s="93"/>
      <c r="T11" s="94"/>
      <c r="U11" s="95"/>
      <c r="V11" s="92"/>
      <c r="W11" s="93"/>
      <c r="X11" s="94"/>
      <c r="Y11" s="95"/>
      <c r="Z11" s="92"/>
      <c r="AA11" s="93"/>
      <c r="AB11" s="94"/>
      <c r="AC11" s="95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25</v>
      </c>
      <c r="C12" s="130"/>
      <c r="D12" s="94" t="s">
        <v>51</v>
      </c>
      <c r="E12" s="95">
        <f t="array" ref="E12">E2+SUM(IF(C7:C11=1,E7:E11))</f>
        <v>0</v>
      </c>
      <c r="F12" s="129">
        <f>B12+1</f>
        <v>26</v>
      </c>
      <c r="G12" s="130"/>
      <c r="H12" s="94" t="s">
        <v>51</v>
      </c>
      <c r="I12" s="95">
        <f t="array" ref="I12">E12+SUM(IF(G7:G11=1,I7:I11))</f>
        <v>0</v>
      </c>
      <c r="J12" s="129">
        <f>F12+1</f>
        <v>27</v>
      </c>
      <c r="K12" s="130"/>
      <c r="L12" s="94" t="s">
        <v>51</v>
      </c>
      <c r="M12" s="95">
        <f t="array" ref="M12">I12+SUM(IF(K7:K11=1,M7:M11))</f>
        <v>0</v>
      </c>
      <c r="N12" s="129">
        <f>J12+1</f>
        <v>28</v>
      </c>
      <c r="O12" s="130"/>
      <c r="P12" s="94" t="s">
        <v>51</v>
      </c>
      <c r="Q12" s="95">
        <f t="array" ref="Q12">M12+SUM(IF(O7:O11=1,Q7:Q11))</f>
        <v>0</v>
      </c>
      <c r="R12" s="129">
        <f>N12+1</f>
        <v>29</v>
      </c>
      <c r="S12" s="130"/>
      <c r="T12" s="94" t="s">
        <v>51</v>
      </c>
      <c r="U12" s="95">
        <f t="array" ref="U12">Q12+SUM(IF(S7:S11=1,U7:U11))</f>
        <v>0</v>
      </c>
      <c r="V12" s="129">
        <f>R12+1</f>
        <v>30</v>
      </c>
      <c r="W12" s="130"/>
      <c r="X12" s="94" t="s">
        <v>51</v>
      </c>
      <c r="Y12" s="95">
        <f t="array" ref="Y12">U12+SUM(IF(W7:W11=1,Y7:Y11))</f>
        <v>0</v>
      </c>
      <c r="Z12" s="129">
        <f>V12+1</f>
        <v>31</v>
      </c>
      <c r="AA12" s="130"/>
      <c r="AB12" s="94" t="s">
        <v>51</v>
      </c>
      <c r="AC12" s="95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9"/>
      <c r="G13" s="130"/>
      <c r="H13" s="94" t="s">
        <v>60</v>
      </c>
      <c r="I13" s="96">
        <f t="array" ref="I13">E13+SUM(IF(G7:G11=2,I7:I11))-SUM(IF(F7:F11={33},I7:I11))</f>
        <v>100</v>
      </c>
      <c r="J13" s="129"/>
      <c r="K13" s="130"/>
      <c r="L13" s="94" t="s">
        <v>60</v>
      </c>
      <c r="M13" s="96">
        <f t="array" ref="M13">I13+SUM(IF(K7:K11=2,M7:M11))-SUM(IF(J7:J11={33},M7:M11))</f>
        <v>100</v>
      </c>
      <c r="N13" s="129"/>
      <c r="O13" s="130"/>
      <c r="P13" s="94" t="s">
        <v>60</v>
      </c>
      <c r="Q13" s="96">
        <f t="array" ref="Q13">M13+SUM(IF(O7:O11=2,Q7:Q11))-SUM(IF(N7:N11={33},Q7:Q11))</f>
        <v>100</v>
      </c>
      <c r="R13" s="129"/>
      <c r="S13" s="130"/>
      <c r="T13" s="94" t="s">
        <v>60</v>
      </c>
      <c r="U13" s="96">
        <f t="array" ref="U13">Q13+SUM(IF(S7:S11=2,U7:U11))-SUM(IF(R7:R11={33},U7:U11))</f>
        <v>100</v>
      </c>
      <c r="V13" s="129"/>
      <c r="W13" s="130"/>
      <c r="X13" s="94" t="s">
        <v>60</v>
      </c>
      <c r="Y13" s="96">
        <f t="array" ref="Y13">U13+SUM(IF(W7:W11=2,Y7:Y11))-SUM(IF(V7:V11={33},Y7:Y11))</f>
        <v>100</v>
      </c>
      <c r="Z13" s="129"/>
      <c r="AA13" s="130"/>
      <c r="AB13" s="94" t="s">
        <v>60</v>
      </c>
      <c r="AC13" s="96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31"/>
      <c r="G14" s="132"/>
      <c r="H14" s="97" t="s">
        <v>48</v>
      </c>
      <c r="I14" s="98">
        <f t="array" ref="I14">E14+SUM(IF(G7:G11=3,I7:I11))-SUM(IF(F7:F11={34},I7:I11))</f>
        <v>-100</v>
      </c>
      <c r="J14" s="131"/>
      <c r="K14" s="132"/>
      <c r="L14" s="97" t="s">
        <v>48</v>
      </c>
      <c r="M14" s="98">
        <f t="array" ref="M14">I14+SUM(IF(K7:K11=3,M7:M11))-SUM(IF(J7:J11={34},M7:M11))</f>
        <v>-100</v>
      </c>
      <c r="N14" s="131"/>
      <c r="O14" s="132"/>
      <c r="P14" s="97" t="s">
        <v>48</v>
      </c>
      <c r="Q14" s="98">
        <f t="array" ref="Q14">M14+SUM(IF(O7:O11=3,Q7:Q11))-SUM(IF(N7:N11={34},Q7:Q11))</f>
        <v>-100</v>
      </c>
      <c r="R14" s="131"/>
      <c r="S14" s="132"/>
      <c r="T14" s="97" t="s">
        <v>48</v>
      </c>
      <c r="U14" s="98">
        <f t="array" ref="U14">Q14+SUM(IF(S7:S11=3,U7:U11))-SUM(IF(R7:R11={34},U7:U11))</f>
        <v>-100</v>
      </c>
      <c r="V14" s="131"/>
      <c r="W14" s="132"/>
      <c r="X14" s="97" t="s">
        <v>48</v>
      </c>
      <c r="Y14" s="98">
        <f t="array" ref="Y14">U14+SUM(IF(W7:W11=3,Y7:Y11))-SUM(IF(V7:V11={34},Y7:Y11))</f>
        <v>-100</v>
      </c>
      <c r="Z14" s="131"/>
      <c r="AA14" s="132"/>
      <c r="AB14" s="97" t="s">
        <v>48</v>
      </c>
      <c r="AC14" s="98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75"/>
      <c r="M15" s="38"/>
      <c r="N15" s="70"/>
      <c r="O15" s="71"/>
      <c r="P15" s="80"/>
      <c r="Q15" s="38"/>
      <c r="R15" s="70"/>
      <c r="S15" s="71"/>
      <c r="T15" s="75"/>
      <c r="U15" s="38"/>
      <c r="V15" s="70"/>
      <c r="W15" s="71"/>
      <c r="X15" s="75"/>
      <c r="Y15" s="38"/>
      <c r="Z15" s="70"/>
      <c r="AA15" s="71"/>
      <c r="AB15" s="80"/>
      <c r="AC15" s="38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80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80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118"/>
      <c r="W17" s="119"/>
      <c r="X17" s="80"/>
      <c r="Y17" s="120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118"/>
      <c r="W18" s="119"/>
      <c r="X18" s="80"/>
      <c r="Y18" s="120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118"/>
      <c r="W19" s="119"/>
      <c r="X19" s="80"/>
      <c r="Y19" s="120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v>1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2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3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4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5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6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7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80"/>
      <c r="M23" s="38"/>
      <c r="N23" s="70"/>
      <c r="O23" s="71"/>
      <c r="P23" s="75"/>
      <c r="Q23" s="38"/>
      <c r="R23" s="69"/>
      <c r="S23" s="79"/>
      <c r="T23" s="80"/>
      <c r="U23" s="38"/>
      <c r="V23" s="69"/>
      <c r="W23" s="79"/>
      <c r="X23" s="110"/>
      <c r="Y23" s="50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80"/>
      <c r="I24" s="38"/>
      <c r="J24" s="70"/>
      <c r="K24" s="71"/>
      <c r="L24" s="80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80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8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9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10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11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12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13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14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80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110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80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118"/>
      <c r="W33" s="119"/>
      <c r="X33" s="80"/>
      <c r="Y33" s="120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118"/>
      <c r="W34" s="119"/>
      <c r="X34" s="80"/>
      <c r="Y34" s="120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118"/>
      <c r="W35" s="119"/>
      <c r="X35" s="80"/>
      <c r="Y35" s="120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15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16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17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18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19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20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21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80"/>
      <c r="M39" s="38"/>
      <c r="N39" s="70"/>
      <c r="O39" s="71"/>
      <c r="P39" s="75"/>
      <c r="Q39" s="38"/>
      <c r="R39" s="70"/>
      <c r="S39" s="71"/>
      <c r="T39" s="75"/>
      <c r="U39" s="38"/>
      <c r="V39" s="70"/>
      <c r="W39" s="71"/>
      <c r="X39" s="75"/>
      <c r="Y39" s="38"/>
      <c r="Z39" s="70"/>
      <c r="AA39" s="71"/>
      <c r="AB39" s="75"/>
      <c r="AC39" s="38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80"/>
      <c r="M40" s="38"/>
      <c r="N40" s="70"/>
      <c r="O40" s="71"/>
      <c r="P40" s="75"/>
      <c r="Q40" s="38"/>
      <c r="R40" s="70"/>
      <c r="S40" s="71"/>
      <c r="T40" s="75"/>
      <c r="U40" s="38"/>
      <c r="V40" s="70"/>
      <c r="W40" s="71"/>
      <c r="X40" s="75"/>
      <c r="Y40" s="38"/>
      <c r="Z40" s="70"/>
      <c r="AA40" s="71"/>
      <c r="AB40" s="75"/>
      <c r="AC40" s="38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70"/>
      <c r="W41" s="71"/>
      <c r="X41" s="75"/>
      <c r="Y41" s="38"/>
      <c r="Z41" s="70"/>
      <c r="AA41" s="71"/>
      <c r="AB41" s="75"/>
      <c r="AC41" s="38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70"/>
      <c r="W42" s="71"/>
      <c r="X42" s="75"/>
      <c r="Y42" s="38"/>
      <c r="Z42" s="70"/>
      <c r="AA42" s="71"/>
      <c r="AB42" s="75"/>
      <c r="AC42" s="38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70"/>
      <c r="AA43" s="71"/>
      <c r="AB43" s="75"/>
      <c r="AC43" s="38"/>
      <c r="AG43" s="87"/>
      <c r="AK43" s="12"/>
      <c r="AL43" s="71"/>
      <c r="AM43"/>
    </row>
    <row r="44" spans="2:39" s="67" customFormat="1" x14ac:dyDescent="0.2">
      <c r="B44" s="125">
        <f>Z36+1</f>
        <v>22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23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24</v>
      </c>
      <c r="K44" s="126"/>
      <c r="L44" s="75" t="s">
        <v>51</v>
      </c>
      <c r="M44" s="38">
        <f t="array" ref="M44">I44+SUM(IF(K39:K43=1,M39:M43))</f>
        <v>0</v>
      </c>
      <c r="N44" s="125">
        <f>J44+1</f>
        <v>25</v>
      </c>
      <c r="O44" s="126"/>
      <c r="P44" s="75" t="s">
        <v>51</v>
      </c>
      <c r="Q44" s="38">
        <f t="array" ref="Q44">M44+SUM(IF(O39:O43=1,Q39:Q43))</f>
        <v>0</v>
      </c>
      <c r="R44" s="125">
        <f>N44+1</f>
        <v>26</v>
      </c>
      <c r="S44" s="126"/>
      <c r="T44" s="75" t="s">
        <v>51</v>
      </c>
      <c r="U44" s="38">
        <f t="array" ref="U44">Q44+SUM(IF(S39:S43=1,U39:U43))</f>
        <v>0</v>
      </c>
      <c r="V44" s="125">
        <f>R44+1</f>
        <v>27</v>
      </c>
      <c r="W44" s="126"/>
      <c r="X44" s="75" t="s">
        <v>51</v>
      </c>
      <c r="Y44" s="38">
        <f t="array" ref="Y44">U44+SUM(IF(W39:W43=1,Y39:Y43))</f>
        <v>0</v>
      </c>
      <c r="Z44" s="125">
        <f>V44+1</f>
        <v>28</v>
      </c>
      <c r="AA44" s="126"/>
      <c r="AB44" s="75" t="s">
        <v>51</v>
      </c>
      <c r="AC44" s="38">
        <f t="array" ref="AC44">Y44+SUM(IF(AA39:AA43=1,AC39:AC43))</f>
        <v>0</v>
      </c>
      <c r="AG44" s="16"/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5"/>
      <c r="O45" s="126"/>
      <c r="P45" s="75" t="s">
        <v>60</v>
      </c>
      <c r="Q45" s="17">
        <f t="array" ref="Q45">M45+SUM(IF(O39:O43=2,Q39:Q43))-SUM(IF(N39:N43={33},Q39:Q43))</f>
        <v>100</v>
      </c>
      <c r="R45" s="125"/>
      <c r="S45" s="126"/>
      <c r="T45" s="75" t="s">
        <v>60</v>
      </c>
      <c r="U45" s="17">
        <f t="array" ref="U45">Q45+SUM(IF(S39:S43=2,U39:U43))-SUM(IF(R39:R43={33},U39:U43))</f>
        <v>100</v>
      </c>
      <c r="V45" s="125"/>
      <c r="W45" s="126"/>
      <c r="X45" s="75" t="s">
        <v>60</v>
      </c>
      <c r="Y45" s="17">
        <f t="array" ref="Y45">U45+SUM(IF(W39:W43=2,Y39:Y43))-SUM(IF(V39:V43={33},Y39:Y43))</f>
        <v>100</v>
      </c>
      <c r="Z45" s="125"/>
      <c r="AA45" s="126"/>
      <c r="AB45" s="75" t="s">
        <v>60</v>
      </c>
      <c r="AC45" s="17">
        <f t="array" ref="AC45">Y45+SUM(IF(AA39:AA43=2,AC39:AC43))-SUM(IF(Z39:Z43={33},AC39:AC43))</f>
        <v>100</v>
      </c>
      <c r="AG45" s="86"/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27"/>
      <c r="O46" s="128"/>
      <c r="P46" s="76" t="s">
        <v>48</v>
      </c>
      <c r="Q46" s="20">
        <f t="array" ref="Q46">M46+SUM(IF(O39:O43=3,Q39:Q43))-SUM(IF(N39:N43={34},Q39:Q43))</f>
        <v>-100</v>
      </c>
      <c r="R46" s="127"/>
      <c r="S46" s="128"/>
      <c r="T46" s="76" t="s">
        <v>48</v>
      </c>
      <c r="U46" s="20">
        <f t="array" ref="U46">Q46+SUM(IF(S39:S43=3,U39:U43))-SUM(IF(R39:R43={34},U39:U43))</f>
        <v>-100</v>
      </c>
      <c r="V46" s="127"/>
      <c r="W46" s="128"/>
      <c r="X46" s="76" t="s">
        <v>48</v>
      </c>
      <c r="Y46" s="20">
        <f t="array" ref="Y46">U46+SUM(IF(W39:W43=3,Y39:Y43))-SUM(IF(V39:V43={34},Y39:Y43))</f>
        <v>-100</v>
      </c>
      <c r="Z46" s="127"/>
      <c r="AA46" s="128"/>
      <c r="AB46" s="76" t="s">
        <v>48</v>
      </c>
      <c r="AC46" s="20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v>1</v>
      </c>
      <c r="C52" s="130"/>
      <c r="D52" s="94" t="s">
        <v>51</v>
      </c>
      <c r="E52" s="95">
        <f t="array" ref="E52">AC44+SUM(IF(C47:C51=1,E47:E51))</f>
        <v>0</v>
      </c>
      <c r="F52" s="129">
        <f>B52+1</f>
        <v>2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3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4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5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6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7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461" priority="61" operator="lessThan">
      <formula>0</formula>
    </cfRule>
  </conditionalFormatting>
  <conditionalFormatting sqref="E20">
    <cfRule type="cellIs" dxfId="460" priority="54" operator="lessThan">
      <formula>0</formula>
    </cfRule>
  </conditionalFormatting>
  <conditionalFormatting sqref="E28">
    <cfRule type="cellIs" dxfId="459" priority="24" operator="lessThan">
      <formula>0</formula>
    </cfRule>
  </conditionalFormatting>
  <conditionalFormatting sqref="E36">
    <cfRule type="cellIs" dxfId="458" priority="23" operator="lessThan">
      <formula>0</formula>
    </cfRule>
  </conditionalFormatting>
  <conditionalFormatting sqref="E44">
    <cfRule type="cellIs" dxfId="457" priority="22" operator="lessThan">
      <formula>0</formula>
    </cfRule>
  </conditionalFormatting>
  <conditionalFormatting sqref="E52">
    <cfRule type="cellIs" dxfId="456" priority="21" operator="lessThan">
      <formula>0</formula>
    </cfRule>
  </conditionalFormatting>
  <conditionalFormatting sqref="I12">
    <cfRule type="cellIs" dxfId="455" priority="60" operator="lessThan">
      <formula>0</formula>
    </cfRule>
  </conditionalFormatting>
  <conditionalFormatting sqref="I20">
    <cfRule type="cellIs" dxfId="454" priority="53" operator="lessThan">
      <formula>0</formula>
    </cfRule>
  </conditionalFormatting>
  <conditionalFormatting sqref="I28">
    <cfRule type="cellIs" dxfId="453" priority="47" operator="lessThan">
      <formula>0</formula>
    </cfRule>
  </conditionalFormatting>
  <conditionalFormatting sqref="I36">
    <cfRule type="cellIs" dxfId="452" priority="41" operator="lessThan">
      <formula>0</formula>
    </cfRule>
  </conditionalFormatting>
  <conditionalFormatting sqref="I44">
    <cfRule type="cellIs" dxfId="451" priority="12" operator="lessThan">
      <formula>0</formula>
    </cfRule>
  </conditionalFormatting>
  <conditionalFormatting sqref="I52">
    <cfRule type="cellIs" dxfId="450" priority="29" operator="lessThan">
      <formula>0</formula>
    </cfRule>
  </conditionalFormatting>
  <conditionalFormatting sqref="M12">
    <cfRule type="cellIs" dxfId="449" priority="59" operator="lessThan">
      <formula>0</formula>
    </cfRule>
  </conditionalFormatting>
  <conditionalFormatting sqref="M20">
    <cfRule type="cellIs" dxfId="448" priority="52" operator="lessThan">
      <formula>0</formula>
    </cfRule>
  </conditionalFormatting>
  <conditionalFormatting sqref="M28">
    <cfRule type="cellIs" dxfId="447" priority="46" operator="lessThan">
      <formula>0</formula>
    </cfRule>
  </conditionalFormatting>
  <conditionalFormatting sqref="M36">
    <cfRule type="cellIs" dxfId="446" priority="40" operator="lessThan">
      <formula>0</formula>
    </cfRule>
  </conditionalFormatting>
  <conditionalFormatting sqref="M44">
    <cfRule type="cellIs" dxfId="445" priority="11" operator="lessThan">
      <formula>0</formula>
    </cfRule>
  </conditionalFormatting>
  <conditionalFormatting sqref="M52">
    <cfRule type="cellIs" dxfId="444" priority="28" operator="lessThan">
      <formula>0</formula>
    </cfRule>
  </conditionalFormatting>
  <conditionalFormatting sqref="Q12">
    <cfRule type="cellIs" dxfId="443" priority="9" operator="lessThan">
      <formula>0</formula>
    </cfRule>
  </conditionalFormatting>
  <conditionalFormatting sqref="Q20">
    <cfRule type="cellIs" dxfId="442" priority="51" operator="lessThan">
      <formula>0</formula>
    </cfRule>
  </conditionalFormatting>
  <conditionalFormatting sqref="Q28">
    <cfRule type="cellIs" dxfId="441" priority="45" operator="lessThan">
      <formula>0</formula>
    </cfRule>
  </conditionalFormatting>
  <conditionalFormatting sqref="Q36">
    <cfRule type="cellIs" dxfId="440" priority="39" operator="lessThan">
      <formula>0</formula>
    </cfRule>
  </conditionalFormatting>
  <conditionalFormatting sqref="Q44">
    <cfRule type="cellIs" dxfId="439" priority="10" operator="lessThan">
      <formula>0</formula>
    </cfRule>
  </conditionalFormatting>
  <conditionalFormatting sqref="Q52">
    <cfRule type="cellIs" dxfId="438" priority="20" operator="lessThan">
      <formula>0</formula>
    </cfRule>
  </conditionalFormatting>
  <conditionalFormatting sqref="U12">
    <cfRule type="cellIs" dxfId="437" priority="7" operator="lessThan">
      <formula>0</formula>
    </cfRule>
  </conditionalFormatting>
  <conditionalFormatting sqref="U20">
    <cfRule type="cellIs" dxfId="436" priority="50" operator="lessThan">
      <formula>0</formula>
    </cfRule>
  </conditionalFormatting>
  <conditionalFormatting sqref="U28">
    <cfRule type="cellIs" dxfId="435" priority="44" operator="lessThan">
      <formula>0</formula>
    </cfRule>
  </conditionalFormatting>
  <conditionalFormatting sqref="U36">
    <cfRule type="cellIs" dxfId="434" priority="38" operator="lessThan">
      <formula>0</formula>
    </cfRule>
  </conditionalFormatting>
  <conditionalFormatting sqref="U44">
    <cfRule type="cellIs" dxfId="433" priority="8" operator="lessThan">
      <formula>0</formula>
    </cfRule>
  </conditionalFormatting>
  <conditionalFormatting sqref="U52">
    <cfRule type="cellIs" dxfId="432" priority="27" operator="lessThan">
      <formula>0</formula>
    </cfRule>
  </conditionalFormatting>
  <conditionalFormatting sqref="Y12">
    <cfRule type="cellIs" dxfId="431" priority="6" operator="lessThan">
      <formula>0</formula>
    </cfRule>
  </conditionalFormatting>
  <conditionalFormatting sqref="Y20">
    <cfRule type="cellIs" dxfId="430" priority="2" operator="lessThan">
      <formula>0</formula>
    </cfRule>
  </conditionalFormatting>
  <conditionalFormatting sqref="Y28">
    <cfRule type="cellIs" dxfId="429" priority="43" operator="lessThan">
      <formula>0</formula>
    </cfRule>
  </conditionalFormatting>
  <conditionalFormatting sqref="Y36">
    <cfRule type="cellIs" dxfId="428" priority="1" operator="lessThan">
      <formula>0</formula>
    </cfRule>
  </conditionalFormatting>
  <conditionalFormatting sqref="Y44">
    <cfRule type="cellIs" dxfId="427" priority="4" operator="lessThan">
      <formula>0</formula>
    </cfRule>
  </conditionalFormatting>
  <conditionalFormatting sqref="Y52">
    <cfRule type="cellIs" dxfId="426" priority="26" operator="lessThan">
      <formula>0</formula>
    </cfRule>
  </conditionalFormatting>
  <conditionalFormatting sqref="AC12">
    <cfRule type="cellIs" dxfId="425" priority="5" operator="lessThan">
      <formula>0</formula>
    </cfRule>
  </conditionalFormatting>
  <conditionalFormatting sqref="AC20">
    <cfRule type="cellIs" dxfId="424" priority="48" operator="lessThan">
      <formula>0</formula>
    </cfRule>
  </conditionalFormatting>
  <conditionalFormatting sqref="AC28">
    <cfRule type="cellIs" dxfId="423" priority="42" operator="lessThan">
      <formula>0</formula>
    </cfRule>
  </conditionalFormatting>
  <conditionalFormatting sqref="AC36">
    <cfRule type="cellIs" dxfId="422" priority="36" operator="lessThan">
      <formula>0</formula>
    </cfRule>
  </conditionalFormatting>
  <conditionalFormatting sqref="AC44">
    <cfRule type="cellIs" dxfId="421" priority="3" operator="lessThan">
      <formula>0</formula>
    </cfRule>
  </conditionalFormatting>
  <conditionalFormatting sqref="AC52">
    <cfRule type="cellIs" dxfId="420" priority="25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tabColor rgb="FF0070C0"/>
  </sheetPr>
  <dimension ref="B1:AM57"/>
  <sheetViews>
    <sheetView zoomScale="70" zoomScaleNormal="70" workbookViewId="0">
      <selection activeCell="V23" sqref="V23:Y24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February!E55</f>
        <v>0</v>
      </c>
      <c r="F2" s="133" t="str">
        <f ca="1">REPLACE(CELL("filename",A1),1,FIND("]",CELL("filename",A1)),"") &amp; " " &amp;Year</f>
        <v>March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February!E56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February!E57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69"/>
      <c r="C7" s="79"/>
      <c r="D7" s="74"/>
      <c r="E7" s="50"/>
      <c r="F7" s="70"/>
      <c r="G7" s="71"/>
      <c r="H7" s="80"/>
      <c r="I7" s="38"/>
      <c r="J7" s="70"/>
      <c r="K7" s="71"/>
      <c r="L7" s="80"/>
      <c r="M7" s="38"/>
      <c r="N7" s="70"/>
      <c r="O7" s="71"/>
      <c r="P7" s="80"/>
      <c r="Q7" s="38"/>
      <c r="R7" s="70"/>
      <c r="S7" s="71"/>
      <c r="T7" s="80"/>
      <c r="U7" s="38"/>
      <c r="V7" s="70"/>
      <c r="W7" s="71"/>
      <c r="X7" s="75"/>
      <c r="Y7" s="38"/>
      <c r="Z7" s="70"/>
      <c r="AA7" s="71"/>
      <c r="AB7" s="75"/>
      <c r="AC7" s="86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70"/>
      <c r="C8" s="71"/>
      <c r="D8" s="75"/>
      <c r="E8" s="38"/>
      <c r="F8" s="70"/>
      <c r="G8" s="71"/>
      <c r="H8" s="80"/>
      <c r="I8" s="38"/>
      <c r="J8" s="70"/>
      <c r="K8" s="71"/>
      <c r="L8" s="75"/>
      <c r="M8" s="38"/>
      <c r="N8" s="70"/>
      <c r="O8" s="71"/>
      <c r="P8" s="80"/>
      <c r="Q8" s="38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70"/>
      <c r="C9" s="71"/>
      <c r="D9" s="75"/>
      <c r="E9" s="38"/>
      <c r="F9" s="70"/>
      <c r="G9" s="71"/>
      <c r="H9" s="75"/>
      <c r="I9" s="38"/>
      <c r="J9" s="70"/>
      <c r="K9" s="71"/>
      <c r="L9" s="75"/>
      <c r="M9" s="38"/>
      <c r="N9" s="70"/>
      <c r="O9" s="71"/>
      <c r="P9" s="80"/>
      <c r="Q9" s="38"/>
      <c r="R9" s="70"/>
      <c r="S9" s="71"/>
      <c r="T9" s="75"/>
      <c r="U9" s="38"/>
      <c r="V9" s="118"/>
      <c r="W9" s="119"/>
      <c r="X9" s="80"/>
      <c r="Y9" s="120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70"/>
      <c r="C10" s="71"/>
      <c r="D10" s="75"/>
      <c r="E10" s="38"/>
      <c r="F10" s="70"/>
      <c r="G10" s="71"/>
      <c r="H10" s="75"/>
      <c r="I10" s="38"/>
      <c r="J10" s="70"/>
      <c r="K10" s="71"/>
      <c r="L10" s="75"/>
      <c r="M10" s="38"/>
      <c r="N10" s="70"/>
      <c r="O10" s="71"/>
      <c r="P10" s="80"/>
      <c r="Q10" s="38"/>
      <c r="R10" s="70"/>
      <c r="S10" s="71"/>
      <c r="T10" s="75"/>
      <c r="U10" s="38"/>
      <c r="V10" s="118"/>
      <c r="W10" s="119"/>
      <c r="X10" s="80"/>
      <c r="Y10" s="120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70"/>
      <c r="C11" s="71"/>
      <c r="D11" s="75"/>
      <c r="E11" s="38"/>
      <c r="F11" s="70"/>
      <c r="G11" s="71"/>
      <c r="H11" s="75"/>
      <c r="I11" s="38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118"/>
      <c r="W11" s="119"/>
      <c r="X11" s="80"/>
      <c r="Y11" s="120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5">
        <v>1</v>
      </c>
      <c r="C12" s="126"/>
      <c r="D12" s="75" t="s">
        <v>51</v>
      </c>
      <c r="E12" s="38">
        <f t="array" ref="E12">E2+SUM(IF(C7:C11=1,E7:E11))</f>
        <v>0</v>
      </c>
      <c r="F12" s="125">
        <f>B12+1</f>
        <v>2</v>
      </c>
      <c r="G12" s="126"/>
      <c r="H12" s="75" t="s">
        <v>51</v>
      </c>
      <c r="I12" s="38">
        <f t="array" ref="I12">E12+SUM(IF(G7:G11=1,I7:I11))</f>
        <v>0</v>
      </c>
      <c r="J12" s="125">
        <f>F12+1</f>
        <v>3</v>
      </c>
      <c r="K12" s="126"/>
      <c r="L12" s="75" t="s">
        <v>51</v>
      </c>
      <c r="M12" s="38">
        <f t="array" ref="M12">I12+SUM(IF(K7:K11=1,M7:M11))</f>
        <v>0</v>
      </c>
      <c r="N12" s="125">
        <f>J12+1</f>
        <v>4</v>
      </c>
      <c r="O12" s="126"/>
      <c r="P12" s="75" t="s">
        <v>51</v>
      </c>
      <c r="Q12" s="38">
        <f t="array" ref="Q12">M12+SUM(IF(O7:O11=1,Q7:Q11))</f>
        <v>0</v>
      </c>
      <c r="R12" s="125">
        <f>N12+1</f>
        <v>5</v>
      </c>
      <c r="S12" s="126"/>
      <c r="T12" s="75" t="s">
        <v>51</v>
      </c>
      <c r="U12" s="38">
        <f t="array" ref="U12">Q12+SUM(IF(S7:S11=1,U7:U11))</f>
        <v>0</v>
      </c>
      <c r="V12" s="125">
        <f>R12+1</f>
        <v>6</v>
      </c>
      <c r="W12" s="126"/>
      <c r="X12" s="75" t="s">
        <v>51</v>
      </c>
      <c r="Y12" s="38">
        <f t="array" ref="Y12">U12+SUM(IF(W7:W11=1,Y7:Y11))</f>
        <v>0</v>
      </c>
      <c r="Z12" s="125">
        <f>V12+1</f>
        <v>7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5"/>
      <c r="C13" s="126"/>
      <c r="D13" s="75" t="s">
        <v>60</v>
      </c>
      <c r="E13" s="17">
        <f t="array" ref="E13">E3+SUM(IF(C7:C11=2,E7:E11))-SUM(IF(B7:B11={33},E7:E11))</f>
        <v>100</v>
      </c>
      <c r="F13" s="125"/>
      <c r="G13" s="126"/>
      <c r="H13" s="75" t="s">
        <v>60</v>
      </c>
      <c r="I13" s="17">
        <f t="array" ref="I13">E13+SUM(IF(G7:G11=2,I7:I11))-SUM(IF(F7:F11={33},I7:I11))</f>
        <v>100</v>
      </c>
      <c r="J13" s="125"/>
      <c r="K13" s="126"/>
      <c r="L13" s="75" t="s">
        <v>60</v>
      </c>
      <c r="M13" s="17">
        <f t="array" ref="M13">I13+SUM(IF(K7:K11=2,M7:M11))-SUM(IF(J7:J11={33},M7:M11))</f>
        <v>100</v>
      </c>
      <c r="N13" s="125"/>
      <c r="O13" s="126"/>
      <c r="P13" s="75" t="s">
        <v>60</v>
      </c>
      <c r="Q13" s="17">
        <f t="array" ref="Q13">M13+SUM(IF(O7:O11=2,Q7:Q11))-SUM(IF(N7:N11={33},Q7:Q11))</f>
        <v>100</v>
      </c>
      <c r="R13" s="125"/>
      <c r="S13" s="126"/>
      <c r="T13" s="75" t="s">
        <v>60</v>
      </c>
      <c r="U13" s="17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27"/>
      <c r="C14" s="128"/>
      <c r="D14" s="76" t="s">
        <v>48</v>
      </c>
      <c r="E14" s="20">
        <f t="array" ref="E14">E4+SUM(IF(C7:C11=3,E7:E11))-SUM(IF(B7:B11={34},E7:E11))</f>
        <v>-100</v>
      </c>
      <c r="F14" s="127"/>
      <c r="G14" s="128"/>
      <c r="H14" s="76" t="s">
        <v>48</v>
      </c>
      <c r="I14" s="20">
        <f t="array" ref="I14">E14+SUM(IF(G7:G11=3,I7:I11))-SUM(IF(F7:F11={34},I7:I11))</f>
        <v>-100</v>
      </c>
      <c r="J14" s="127"/>
      <c r="K14" s="128"/>
      <c r="L14" s="76" t="s">
        <v>48</v>
      </c>
      <c r="M14" s="20">
        <f t="array" ref="M14">I14+SUM(IF(K7:K11=3,M7:M11))-SUM(IF(J7:J11={34},M7:M11))</f>
        <v>-100</v>
      </c>
      <c r="N14" s="127"/>
      <c r="O14" s="128"/>
      <c r="P14" s="76" t="s">
        <v>48</v>
      </c>
      <c r="Q14" s="20">
        <f t="array" ref="Q14">M14+SUM(IF(O7:O11=3,Q7:Q11))-SUM(IF(N7:N11={34},Q7:Q11))</f>
        <v>-100</v>
      </c>
      <c r="R14" s="127"/>
      <c r="S14" s="128"/>
      <c r="T14" s="76" t="s">
        <v>48</v>
      </c>
      <c r="U14" s="20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80"/>
      <c r="M15" s="38"/>
      <c r="N15" s="70"/>
      <c r="O15" s="71"/>
      <c r="P15" s="80"/>
      <c r="Q15" s="38"/>
      <c r="R15" s="70"/>
      <c r="S15" s="71"/>
      <c r="T15" s="80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80"/>
      <c r="I16" s="38"/>
      <c r="J16" s="70"/>
      <c r="K16" s="71"/>
      <c r="L16" s="75"/>
      <c r="M16" s="38"/>
      <c r="N16" s="70"/>
      <c r="O16" s="71"/>
      <c r="P16" s="80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80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80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8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9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10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11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12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13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14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80"/>
      <c r="Q23" s="38"/>
      <c r="R23" s="69"/>
      <c r="S23" s="79"/>
      <c r="T23" s="80"/>
      <c r="U23" s="38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118"/>
      <c r="W25" s="119"/>
      <c r="X25" s="80"/>
      <c r="Y25" s="120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118"/>
      <c r="W26" s="119"/>
      <c r="X26" s="80"/>
      <c r="Y26" s="120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118"/>
      <c r="W27" s="119"/>
      <c r="X27" s="80"/>
      <c r="Y27" s="120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15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16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17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18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19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20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21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80"/>
      <c r="U31" s="38"/>
      <c r="V31" s="70"/>
      <c r="W31" s="71"/>
      <c r="X31" s="80"/>
      <c r="Y31" s="38"/>
      <c r="Z31" s="70"/>
      <c r="AA31" s="71"/>
      <c r="AB31" s="80"/>
      <c r="AC31" s="38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80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22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23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24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25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26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27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28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80"/>
      <c r="I39" s="38"/>
      <c r="J39" s="70"/>
      <c r="K39" s="71"/>
      <c r="L39" s="75"/>
      <c r="M39" s="38"/>
      <c r="N39" s="88"/>
      <c r="O39" s="89"/>
      <c r="P39" s="90"/>
      <c r="Q39" s="91"/>
      <c r="R39" s="88"/>
      <c r="S39" s="89"/>
      <c r="T39" s="90"/>
      <c r="U39" s="91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92"/>
      <c r="O40" s="93"/>
      <c r="P40" s="94"/>
      <c r="Q40" s="95"/>
      <c r="R40" s="92"/>
      <c r="S40" s="93"/>
      <c r="T40" s="94"/>
      <c r="U40" s="95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92"/>
      <c r="O41" s="93"/>
      <c r="P41" s="94"/>
      <c r="Q41" s="95"/>
      <c r="R41" s="92"/>
      <c r="S41" s="93"/>
      <c r="T41" s="94"/>
      <c r="U41" s="95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92"/>
      <c r="O42" s="93"/>
      <c r="P42" s="94"/>
      <c r="Q42" s="95"/>
      <c r="R42" s="92"/>
      <c r="S42" s="93"/>
      <c r="T42" s="94"/>
      <c r="U42" s="95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92"/>
      <c r="O43" s="93"/>
      <c r="P43" s="94"/>
      <c r="Q43" s="95"/>
      <c r="R43" s="92"/>
      <c r="S43" s="93"/>
      <c r="T43" s="94"/>
      <c r="U43" s="95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25">
        <f>Z36+1</f>
        <v>29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30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31</v>
      </c>
      <c r="K44" s="126"/>
      <c r="L44" s="75" t="s">
        <v>51</v>
      </c>
      <c r="M44" s="38">
        <f t="array" ref="M44">I44+SUM(IF(K39:K43=1,M39:M43))</f>
        <v>0</v>
      </c>
      <c r="N44" s="129">
        <v>1</v>
      </c>
      <c r="O44" s="130"/>
      <c r="P44" s="94" t="s">
        <v>51</v>
      </c>
      <c r="Q44" s="95">
        <f t="array" ref="Q44">M44+SUM(IF(O39:O43=1,Q39:Q43))</f>
        <v>0</v>
      </c>
      <c r="R44" s="129">
        <f>N44+1</f>
        <v>2</v>
      </c>
      <c r="S44" s="130"/>
      <c r="T44" s="94" t="s">
        <v>51</v>
      </c>
      <c r="U44" s="95">
        <f t="array" ref="U44">Q44+SUM(IF(S39:S43=1,U39:U43))</f>
        <v>0</v>
      </c>
      <c r="V44" s="129">
        <f>R44+1</f>
        <v>3</v>
      </c>
      <c r="W44" s="130"/>
      <c r="X44" s="94" t="s">
        <v>51</v>
      </c>
      <c r="Y44" s="95">
        <f t="array" ref="Y44">U44+SUM(IF(W39:W43=1,Y39:Y43))</f>
        <v>0</v>
      </c>
      <c r="Z44" s="129">
        <f>V44+1</f>
        <v>4</v>
      </c>
      <c r="AA44" s="130"/>
      <c r="AB44" s="94" t="s">
        <v>51</v>
      </c>
      <c r="AC44" s="95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9"/>
      <c r="O45" s="130"/>
      <c r="P45" s="94" t="s">
        <v>60</v>
      </c>
      <c r="Q45" s="96">
        <f t="array" ref="Q45">M45+SUM(IF(O39:O43=2,Q39:Q43))-SUM(IF(N39:N43={33},Q39:Q43))</f>
        <v>100</v>
      </c>
      <c r="R45" s="129"/>
      <c r="S45" s="130"/>
      <c r="T45" s="94" t="s">
        <v>60</v>
      </c>
      <c r="U45" s="96">
        <f t="array" ref="U45">Q45+SUM(IF(S39:S43=2,U39:U43))-SUM(IF(R39:R43={33},U39:U43))</f>
        <v>100</v>
      </c>
      <c r="V45" s="129"/>
      <c r="W45" s="130"/>
      <c r="X45" s="94" t="s">
        <v>60</v>
      </c>
      <c r="Y45" s="96">
        <f t="array" ref="Y45">U45+SUM(IF(W39:W43=2,Y39:Y43))-SUM(IF(V39:V43={33},Y39:Y43))</f>
        <v>100</v>
      </c>
      <c r="Z45" s="129"/>
      <c r="AA45" s="130"/>
      <c r="AB45" s="94" t="s">
        <v>60</v>
      </c>
      <c r="AC45" s="96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31"/>
      <c r="O46" s="132"/>
      <c r="P46" s="97" t="s">
        <v>48</v>
      </c>
      <c r="Q46" s="98">
        <f t="array" ref="Q46">M46+SUM(IF(O39:O43=3,Q39:Q43))-SUM(IF(N39:N43={34},Q39:Q43))</f>
        <v>-100</v>
      </c>
      <c r="R46" s="131"/>
      <c r="S46" s="132"/>
      <c r="T46" s="97" t="s">
        <v>48</v>
      </c>
      <c r="U46" s="98">
        <f t="array" ref="U46">Q46+SUM(IF(S39:S43=3,U39:U43))-SUM(IF(R39:R43={34},U39:U43))</f>
        <v>-100</v>
      </c>
      <c r="V46" s="131"/>
      <c r="W46" s="132"/>
      <c r="X46" s="97" t="s">
        <v>48</v>
      </c>
      <c r="Y46" s="98">
        <f t="array" ref="Y46">U46+SUM(IF(W39:W43=3,Y39:Y43))-SUM(IF(V39:V43={34},Y39:Y43))</f>
        <v>-100</v>
      </c>
      <c r="Z46" s="131"/>
      <c r="AA46" s="132"/>
      <c r="AB46" s="97" t="s">
        <v>48</v>
      </c>
      <c r="AC46" s="98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88"/>
      <c r="G47" s="89"/>
      <c r="H47" s="115"/>
      <c r="I47" s="91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116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116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116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f>Z44+1</f>
        <v>5</v>
      </c>
      <c r="C52" s="130"/>
      <c r="D52" s="94" t="s">
        <v>51</v>
      </c>
      <c r="E52" s="95">
        <f t="array" ref="E52">AC44+SUM(IF(C47:C51=1,E47:E51))</f>
        <v>0</v>
      </c>
      <c r="F52" s="129">
        <f>B52+1</f>
        <v>6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7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8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9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10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11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419" priority="71" operator="lessThan">
      <formula>0</formula>
    </cfRule>
  </conditionalFormatting>
  <conditionalFormatting sqref="E20">
    <cfRule type="cellIs" dxfId="418" priority="64" operator="lessThan">
      <formula>0</formula>
    </cfRule>
  </conditionalFormatting>
  <conditionalFormatting sqref="E28">
    <cfRule type="cellIs" dxfId="417" priority="34" operator="lessThan">
      <formula>0</formula>
    </cfRule>
  </conditionalFormatting>
  <conditionalFormatting sqref="E36">
    <cfRule type="cellIs" dxfId="416" priority="33" operator="lessThan">
      <formula>0</formula>
    </cfRule>
  </conditionalFormatting>
  <conditionalFormatting sqref="E44">
    <cfRule type="cellIs" dxfId="415" priority="32" operator="lessThan">
      <formula>0</formula>
    </cfRule>
  </conditionalFormatting>
  <conditionalFormatting sqref="E52">
    <cfRule type="cellIs" dxfId="414" priority="12" operator="lessThan">
      <formula>0</formula>
    </cfRule>
  </conditionalFormatting>
  <conditionalFormatting sqref="I12">
    <cfRule type="cellIs" dxfId="413" priority="11" operator="lessThan">
      <formula>0</formula>
    </cfRule>
  </conditionalFormatting>
  <conditionalFormatting sqref="I20">
    <cfRule type="cellIs" dxfId="412" priority="63" operator="lessThan">
      <formula>0</formula>
    </cfRule>
  </conditionalFormatting>
  <conditionalFormatting sqref="I28">
    <cfRule type="cellIs" dxfId="411" priority="57" operator="lessThan">
      <formula>0</formula>
    </cfRule>
  </conditionalFormatting>
  <conditionalFormatting sqref="I36">
    <cfRule type="cellIs" dxfId="410" priority="51" operator="lessThan">
      <formula>0</formula>
    </cfRule>
  </conditionalFormatting>
  <conditionalFormatting sqref="I44">
    <cfRule type="cellIs" dxfId="409" priority="45" operator="lessThan">
      <formula>0</formula>
    </cfRule>
  </conditionalFormatting>
  <conditionalFormatting sqref="I52">
    <cfRule type="cellIs" dxfId="408" priority="39" operator="lessThan">
      <formula>0</formula>
    </cfRule>
  </conditionalFormatting>
  <conditionalFormatting sqref="M12">
    <cfRule type="cellIs" dxfId="407" priority="10" operator="lessThan">
      <formula>0</formula>
    </cfRule>
  </conditionalFormatting>
  <conditionalFormatting sqref="M20">
    <cfRule type="cellIs" dxfId="406" priority="62" operator="lessThan">
      <formula>0</formula>
    </cfRule>
  </conditionalFormatting>
  <conditionalFormatting sqref="M28">
    <cfRule type="cellIs" dxfId="405" priority="56" operator="lessThan">
      <formula>0</formula>
    </cfRule>
  </conditionalFormatting>
  <conditionalFormatting sqref="M36">
    <cfRule type="cellIs" dxfId="404" priority="50" operator="lessThan">
      <formula>0</formula>
    </cfRule>
  </conditionalFormatting>
  <conditionalFormatting sqref="M44">
    <cfRule type="cellIs" dxfId="403" priority="44" operator="lessThan">
      <formula>0</formula>
    </cfRule>
  </conditionalFormatting>
  <conditionalFormatting sqref="M52">
    <cfRule type="cellIs" dxfId="402" priority="38" operator="lessThan">
      <formula>0</formula>
    </cfRule>
  </conditionalFormatting>
  <conditionalFormatting sqref="Q12">
    <cfRule type="cellIs" dxfId="401" priority="9" operator="lessThan">
      <formula>0</formula>
    </cfRule>
  </conditionalFormatting>
  <conditionalFormatting sqref="Q20">
    <cfRule type="cellIs" dxfId="400" priority="61" operator="lessThan">
      <formula>0</formula>
    </cfRule>
  </conditionalFormatting>
  <conditionalFormatting sqref="Q28">
    <cfRule type="cellIs" dxfId="399" priority="55" operator="lessThan">
      <formula>0</formula>
    </cfRule>
  </conditionalFormatting>
  <conditionalFormatting sqref="Q36">
    <cfRule type="cellIs" dxfId="398" priority="49" operator="lessThan">
      <formula>0</formula>
    </cfRule>
  </conditionalFormatting>
  <conditionalFormatting sqref="Q44">
    <cfRule type="cellIs" dxfId="397" priority="3" operator="lessThan">
      <formula>0</formula>
    </cfRule>
  </conditionalFormatting>
  <conditionalFormatting sqref="Q52">
    <cfRule type="cellIs" dxfId="396" priority="30" operator="lessThan">
      <formula>0</formula>
    </cfRule>
  </conditionalFormatting>
  <conditionalFormatting sqref="U12">
    <cfRule type="cellIs" dxfId="395" priority="8" operator="lessThan">
      <formula>0</formula>
    </cfRule>
  </conditionalFormatting>
  <conditionalFormatting sqref="U20">
    <cfRule type="cellIs" dxfId="394" priority="60" operator="lessThan">
      <formula>0</formula>
    </cfRule>
  </conditionalFormatting>
  <conditionalFormatting sqref="U28">
    <cfRule type="cellIs" dxfId="393" priority="54" operator="lessThan">
      <formula>0</formula>
    </cfRule>
  </conditionalFormatting>
  <conditionalFormatting sqref="U36">
    <cfRule type="cellIs" dxfId="392" priority="48" operator="lessThan">
      <formula>0</formula>
    </cfRule>
  </conditionalFormatting>
  <conditionalFormatting sqref="U44">
    <cfRule type="cellIs" dxfId="391" priority="6" operator="lessThan">
      <formula>0</formula>
    </cfRule>
  </conditionalFormatting>
  <conditionalFormatting sqref="U52">
    <cfRule type="cellIs" dxfId="390" priority="37" operator="lessThan">
      <formula>0</formula>
    </cfRule>
  </conditionalFormatting>
  <conditionalFormatting sqref="Y12">
    <cfRule type="cellIs" dxfId="389" priority="2" operator="lessThan">
      <formula>0</formula>
    </cfRule>
  </conditionalFormatting>
  <conditionalFormatting sqref="Y20">
    <cfRule type="cellIs" dxfId="388" priority="59" operator="lessThan">
      <formula>0</formula>
    </cfRule>
  </conditionalFormatting>
  <conditionalFormatting sqref="Y28">
    <cfRule type="cellIs" dxfId="387" priority="1" operator="lessThan">
      <formula>0</formula>
    </cfRule>
  </conditionalFormatting>
  <conditionalFormatting sqref="Y36">
    <cfRule type="cellIs" dxfId="386" priority="47" operator="lessThan">
      <formula>0</formula>
    </cfRule>
  </conditionalFormatting>
  <conditionalFormatting sqref="Y44">
    <cfRule type="cellIs" dxfId="385" priority="5" operator="lessThan">
      <formula>0</formula>
    </cfRule>
  </conditionalFormatting>
  <conditionalFormatting sqref="Y52">
    <cfRule type="cellIs" dxfId="384" priority="36" operator="lessThan">
      <formula>0</formula>
    </cfRule>
  </conditionalFormatting>
  <conditionalFormatting sqref="AC12">
    <cfRule type="cellIs" dxfId="383" priority="65" operator="lessThan">
      <formula>0</formula>
    </cfRule>
  </conditionalFormatting>
  <conditionalFormatting sqref="AC20">
    <cfRule type="cellIs" dxfId="382" priority="58" operator="lessThan">
      <formula>0</formula>
    </cfRule>
  </conditionalFormatting>
  <conditionalFormatting sqref="AC28">
    <cfRule type="cellIs" dxfId="381" priority="52" operator="lessThan">
      <formula>0</formula>
    </cfRule>
  </conditionalFormatting>
  <conditionalFormatting sqref="AC36">
    <cfRule type="cellIs" dxfId="380" priority="46" operator="lessThan">
      <formula>0</formula>
    </cfRule>
  </conditionalFormatting>
  <conditionalFormatting sqref="AC44">
    <cfRule type="cellIs" dxfId="379" priority="4" operator="lessThan">
      <formula>0</formula>
    </cfRule>
  </conditionalFormatting>
  <conditionalFormatting sqref="AC52">
    <cfRule type="cellIs" dxfId="378" priority="35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>
    <tabColor rgb="FF0070C0"/>
  </sheetPr>
  <dimension ref="B1:AM57"/>
  <sheetViews>
    <sheetView zoomScale="70" zoomScaleNormal="70" workbookViewId="0">
      <selection activeCell="V23" sqref="V23:Y24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March!E55</f>
        <v>0</v>
      </c>
      <c r="F2" s="133" t="str">
        <f ca="1">REPLACE(CELL("filename",A1),1,FIND("]",CELL("filename",A1)),"") &amp; " " &amp;Year</f>
        <v>April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March!E56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March!E57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88"/>
      <c r="G7" s="89"/>
      <c r="H7" s="90"/>
      <c r="I7" s="91"/>
      <c r="J7" s="88"/>
      <c r="K7" s="89"/>
      <c r="L7" s="115"/>
      <c r="M7" s="91"/>
      <c r="N7" s="70"/>
      <c r="O7" s="71"/>
      <c r="P7" s="75"/>
      <c r="Q7" s="38"/>
      <c r="R7" s="69"/>
      <c r="S7" s="79"/>
      <c r="T7" s="74"/>
      <c r="U7" s="50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116"/>
      <c r="M8" s="95"/>
      <c r="N8" s="70"/>
      <c r="O8" s="71"/>
      <c r="P8" s="80"/>
      <c r="Q8" s="38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70"/>
      <c r="O9" s="71"/>
      <c r="P9" s="75"/>
      <c r="Q9" s="38"/>
      <c r="R9" s="70"/>
      <c r="S9" s="71"/>
      <c r="T9" s="75"/>
      <c r="U9" s="38"/>
      <c r="V9" s="118"/>
      <c r="W9" s="119"/>
      <c r="X9" s="80"/>
      <c r="Y9" s="120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70"/>
      <c r="O10" s="71"/>
      <c r="P10" s="75"/>
      <c r="Q10" s="38"/>
      <c r="R10" s="70"/>
      <c r="S10" s="71"/>
      <c r="T10" s="75"/>
      <c r="U10" s="38"/>
      <c r="V10" s="118"/>
      <c r="W10" s="119"/>
      <c r="X10" s="80"/>
      <c r="Y10" s="120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70"/>
      <c r="O11" s="71"/>
      <c r="P11" s="75"/>
      <c r="Q11" s="38"/>
      <c r="R11" s="70"/>
      <c r="S11" s="71"/>
      <c r="T11" s="75"/>
      <c r="U11" s="38"/>
      <c r="V11" s="118"/>
      <c r="W11" s="119"/>
      <c r="X11" s="80"/>
      <c r="Y11" s="120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29</v>
      </c>
      <c r="C12" s="130"/>
      <c r="D12" s="94" t="s">
        <v>51</v>
      </c>
      <c r="E12" s="95">
        <f t="array" ref="E12">E2+SUM(IF(C7:C11=1,E7:E11))</f>
        <v>0</v>
      </c>
      <c r="F12" s="129">
        <f>B12+1</f>
        <v>30</v>
      </c>
      <c r="G12" s="130"/>
      <c r="H12" s="94" t="s">
        <v>51</v>
      </c>
      <c r="I12" s="95">
        <f t="array" ref="I12">E12+SUM(IF(G7:G11=1,I7:I11))</f>
        <v>0</v>
      </c>
      <c r="J12" s="129">
        <f>F12+1</f>
        <v>31</v>
      </c>
      <c r="K12" s="130"/>
      <c r="L12" s="94" t="s">
        <v>51</v>
      </c>
      <c r="M12" s="95">
        <f t="array" ref="M12">I12+SUM(IF(K7:K11=1,M7:M11))</f>
        <v>0</v>
      </c>
      <c r="N12" s="125">
        <v>1</v>
      </c>
      <c r="O12" s="126"/>
      <c r="P12" s="75" t="s">
        <v>51</v>
      </c>
      <c r="Q12" s="38">
        <f t="array" ref="Q12">M12+SUM(IF(O7:O11=1,Q7:Q11))</f>
        <v>0</v>
      </c>
      <c r="R12" s="125">
        <f>N12+1</f>
        <v>2</v>
      </c>
      <c r="S12" s="126"/>
      <c r="T12" s="75" t="s">
        <v>51</v>
      </c>
      <c r="U12" s="38">
        <f t="array" ref="U12">Q12+SUM(IF(S7:S11=1,U7:U11))</f>
        <v>0</v>
      </c>
      <c r="V12" s="125">
        <f>R12+1</f>
        <v>3</v>
      </c>
      <c r="W12" s="126"/>
      <c r="X12" s="75" t="s">
        <v>51</v>
      </c>
      <c r="Y12" s="38">
        <f t="array" ref="Y12">U12+SUM(IF(W7:W11=1,Y7:Y11))</f>
        <v>0</v>
      </c>
      <c r="Z12" s="125">
        <f>V12+1</f>
        <v>4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9"/>
      <c r="G13" s="130"/>
      <c r="H13" s="94" t="s">
        <v>60</v>
      </c>
      <c r="I13" s="96">
        <f t="array" ref="I13">E13+SUM(IF(G7:G11=2,I7:I11))-SUM(IF(F7:F11={33},I7:I11))</f>
        <v>100</v>
      </c>
      <c r="J13" s="129"/>
      <c r="K13" s="130"/>
      <c r="L13" s="94" t="s">
        <v>60</v>
      </c>
      <c r="M13" s="96">
        <f t="array" ref="M13">I13+SUM(IF(K7:K11=2,M7:M11))-SUM(IF(J7:J11={33},M7:M11))</f>
        <v>100</v>
      </c>
      <c r="N13" s="125"/>
      <c r="O13" s="126"/>
      <c r="P13" s="75" t="s">
        <v>60</v>
      </c>
      <c r="Q13" s="17">
        <f t="array" ref="Q13">M13+SUM(IF(O7:O11=2,Q7:Q11))-SUM(IF(N7:N11={33},Q7:Q11))</f>
        <v>100</v>
      </c>
      <c r="R13" s="125"/>
      <c r="S13" s="126"/>
      <c r="T13" s="75" t="s">
        <v>60</v>
      </c>
      <c r="U13" s="17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31"/>
      <c r="G14" s="132"/>
      <c r="H14" s="97" t="s">
        <v>48</v>
      </c>
      <c r="I14" s="98">
        <f t="array" ref="I14">E14+SUM(IF(G7:G11=3,I7:I11))-SUM(IF(F7:F11={34},I7:I11))</f>
        <v>-100</v>
      </c>
      <c r="J14" s="131"/>
      <c r="K14" s="132"/>
      <c r="L14" s="97" t="s">
        <v>48</v>
      </c>
      <c r="M14" s="98">
        <f t="array" ref="M14">I14+SUM(IF(K7:K11=3,M7:M11))-SUM(IF(J7:J11={34},M7:M11))</f>
        <v>-100</v>
      </c>
      <c r="N14" s="127"/>
      <c r="O14" s="128"/>
      <c r="P14" s="76" t="s">
        <v>48</v>
      </c>
      <c r="Q14" s="20">
        <f t="array" ref="Q14">M14+SUM(IF(O7:O11=3,Q7:Q11))-SUM(IF(N7:N11={34},Q7:Q11))</f>
        <v>-100</v>
      </c>
      <c r="R14" s="127"/>
      <c r="S14" s="128"/>
      <c r="T14" s="76" t="s">
        <v>48</v>
      </c>
      <c r="U14" s="20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80"/>
      <c r="M15" s="38"/>
      <c r="N15" s="70"/>
      <c r="O15" s="71"/>
      <c r="P15" s="75"/>
      <c r="Q15" s="38"/>
      <c r="R15" s="69"/>
      <c r="S15" s="79"/>
      <c r="T15" s="80"/>
      <c r="U15" s="38"/>
      <c r="V15" s="69"/>
      <c r="W15" s="79"/>
      <c r="X15" s="74"/>
      <c r="Y15" s="50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80"/>
      <c r="M16" s="38"/>
      <c r="N16" s="70"/>
      <c r="O16" s="71"/>
      <c r="P16" s="80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5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6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7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8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9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10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11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70"/>
      <c r="G23" s="71"/>
      <c r="H23" s="80"/>
      <c r="I23" s="38"/>
      <c r="J23" s="69"/>
      <c r="K23" s="79"/>
      <c r="L23" s="110"/>
      <c r="M23" s="50"/>
      <c r="N23" s="70"/>
      <c r="O23" s="71"/>
      <c r="P23" s="80"/>
      <c r="Q23" s="38"/>
      <c r="R23" s="69"/>
      <c r="S23" s="79"/>
      <c r="T23" s="74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80"/>
      <c r="M24" s="38"/>
      <c r="N24" s="70"/>
      <c r="O24" s="71"/>
      <c r="P24" s="75"/>
      <c r="Q24" s="38"/>
      <c r="R24" s="70"/>
      <c r="S24" s="71"/>
      <c r="T24" s="75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118"/>
      <c r="W25" s="119"/>
      <c r="X25" s="80"/>
      <c r="Y25" s="120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118"/>
      <c r="W26" s="119"/>
      <c r="X26" s="80"/>
      <c r="Y26" s="120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118"/>
      <c r="W27" s="119"/>
      <c r="X27" s="80"/>
      <c r="Y27" s="120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12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13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14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15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16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17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18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80"/>
      <c r="I31" s="38"/>
      <c r="J31" s="70"/>
      <c r="K31" s="71"/>
      <c r="L31" s="80"/>
      <c r="M31" s="38"/>
      <c r="N31" s="70"/>
      <c r="O31" s="71"/>
      <c r="P31" s="80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80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19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20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21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22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23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24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25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80"/>
      <c r="I39" s="38"/>
      <c r="J39" s="70"/>
      <c r="K39" s="71"/>
      <c r="L39" s="80"/>
      <c r="M39" s="38"/>
      <c r="N39" s="70"/>
      <c r="O39" s="71"/>
      <c r="P39" s="80"/>
      <c r="Q39" s="38"/>
      <c r="R39" s="69"/>
      <c r="S39" s="79"/>
      <c r="T39" s="80"/>
      <c r="U39" s="50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80"/>
      <c r="U40" s="38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80"/>
      <c r="U41" s="38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25">
        <f>Z36+1</f>
        <v>26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27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28</v>
      </c>
      <c r="K44" s="126"/>
      <c r="L44" s="75" t="s">
        <v>51</v>
      </c>
      <c r="M44" s="38">
        <f t="array" ref="M44">I44+SUM(IF(K39:K43=1,M39:M43))</f>
        <v>0</v>
      </c>
      <c r="N44" s="125">
        <f>J44+1</f>
        <v>29</v>
      </c>
      <c r="O44" s="126"/>
      <c r="P44" s="75" t="s">
        <v>51</v>
      </c>
      <c r="Q44" s="38">
        <f t="array" ref="Q44">M44+SUM(IF(O39:O43=1,Q39:Q43))</f>
        <v>0</v>
      </c>
      <c r="R44" s="125">
        <f>N44+1</f>
        <v>30</v>
      </c>
      <c r="S44" s="126"/>
      <c r="T44" s="75" t="s">
        <v>51</v>
      </c>
      <c r="U44" s="38">
        <f t="array" ref="U44">Q44+SUM(IF(S39:S43=1,U39:U43))</f>
        <v>0</v>
      </c>
      <c r="V44" s="129">
        <v>1</v>
      </c>
      <c r="W44" s="130"/>
      <c r="X44" s="94" t="s">
        <v>51</v>
      </c>
      <c r="Y44" s="95">
        <f t="array" ref="Y44">U44+SUM(IF(W39:W43=1,Y39:Y43))</f>
        <v>0</v>
      </c>
      <c r="Z44" s="129">
        <f>V44+1</f>
        <v>2</v>
      </c>
      <c r="AA44" s="130"/>
      <c r="AB44" s="94" t="s">
        <v>51</v>
      </c>
      <c r="AC44" s="95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5"/>
      <c r="O45" s="126"/>
      <c r="P45" s="75" t="s">
        <v>60</v>
      </c>
      <c r="Q45" s="17">
        <f t="array" ref="Q45">M45+SUM(IF(O39:O43=2,Q39:Q43))-SUM(IF(N39:N43={33},Q39:Q43))</f>
        <v>100</v>
      </c>
      <c r="R45" s="125"/>
      <c r="S45" s="126"/>
      <c r="T45" s="75" t="s">
        <v>60</v>
      </c>
      <c r="U45" s="17">
        <f t="array" ref="U45">Q45+SUM(IF(S39:S43=2,U39:U43))-SUM(IF(R39:R43={33},U39:U43))</f>
        <v>100</v>
      </c>
      <c r="V45" s="129"/>
      <c r="W45" s="130"/>
      <c r="X45" s="94" t="s">
        <v>60</v>
      </c>
      <c r="Y45" s="96">
        <f t="array" ref="Y45">U45+SUM(IF(W39:W43=2,Y39:Y43))-SUM(IF(V39:V43={33},Y39:Y43))</f>
        <v>100</v>
      </c>
      <c r="Z45" s="129"/>
      <c r="AA45" s="130"/>
      <c r="AB45" s="94" t="s">
        <v>60</v>
      </c>
      <c r="AC45" s="96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27"/>
      <c r="O46" s="128"/>
      <c r="P46" s="76" t="s">
        <v>48</v>
      </c>
      <c r="Q46" s="20">
        <f t="array" ref="Q46">M46+SUM(IF(O39:O43=3,Q39:Q43))-SUM(IF(N39:N43={34},Q39:Q43))</f>
        <v>-100</v>
      </c>
      <c r="R46" s="127"/>
      <c r="S46" s="128"/>
      <c r="T46" s="76" t="s">
        <v>48</v>
      </c>
      <c r="U46" s="20">
        <f t="array" ref="U46">Q46+SUM(IF(S39:S43=3,U39:U43))-SUM(IF(R39:R43={34},U39:U43))</f>
        <v>-100</v>
      </c>
      <c r="V46" s="131"/>
      <c r="W46" s="132"/>
      <c r="X46" s="97" t="s">
        <v>48</v>
      </c>
      <c r="Y46" s="98">
        <f t="array" ref="Y46">U46+SUM(IF(W39:W43=3,Y39:Y43))-SUM(IF(V39:V43={34},Y39:Y43))</f>
        <v>-100</v>
      </c>
      <c r="Z46" s="131"/>
      <c r="AA46" s="132"/>
      <c r="AB46" s="97" t="s">
        <v>48</v>
      </c>
      <c r="AC46" s="98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f>Z44+1</f>
        <v>3</v>
      </c>
      <c r="C52" s="130"/>
      <c r="D52" s="94" t="s">
        <v>51</v>
      </c>
      <c r="E52" s="95">
        <f t="array" ref="E52">AC44+SUM(IF(C47:C51=1,E47:E51))</f>
        <v>0</v>
      </c>
      <c r="F52" s="129">
        <f>B52+1</f>
        <v>4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5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6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7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8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9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377" priority="5" operator="lessThan">
      <formula>0</formula>
    </cfRule>
  </conditionalFormatting>
  <conditionalFormatting sqref="E20">
    <cfRule type="cellIs" dxfId="376" priority="60" operator="lessThan">
      <formula>0</formula>
    </cfRule>
  </conditionalFormatting>
  <conditionalFormatting sqref="E28">
    <cfRule type="cellIs" dxfId="375" priority="30" operator="lessThan">
      <formula>0</formula>
    </cfRule>
  </conditionalFormatting>
  <conditionalFormatting sqref="E36">
    <cfRule type="cellIs" dxfId="374" priority="29" operator="lessThan">
      <formula>0</formula>
    </cfRule>
  </conditionalFormatting>
  <conditionalFormatting sqref="E44">
    <cfRule type="cellIs" dxfId="373" priority="28" operator="lessThan">
      <formula>0</formula>
    </cfRule>
  </conditionalFormatting>
  <conditionalFormatting sqref="E52">
    <cfRule type="cellIs" dxfId="372" priority="14" operator="lessThan">
      <formula>0</formula>
    </cfRule>
  </conditionalFormatting>
  <conditionalFormatting sqref="I12">
    <cfRule type="cellIs" dxfId="371" priority="66" operator="lessThan">
      <formula>0</formula>
    </cfRule>
  </conditionalFormatting>
  <conditionalFormatting sqref="I20">
    <cfRule type="cellIs" dxfId="370" priority="59" operator="lessThan">
      <formula>0</formula>
    </cfRule>
  </conditionalFormatting>
  <conditionalFormatting sqref="I28">
    <cfRule type="cellIs" dxfId="369" priority="53" operator="lessThan">
      <formula>0</formula>
    </cfRule>
  </conditionalFormatting>
  <conditionalFormatting sqref="I36">
    <cfRule type="cellIs" dxfId="368" priority="47" operator="lessThan">
      <formula>0</formula>
    </cfRule>
  </conditionalFormatting>
  <conditionalFormatting sqref="I44">
    <cfRule type="cellIs" dxfId="367" priority="41" operator="lessThan">
      <formula>0</formula>
    </cfRule>
  </conditionalFormatting>
  <conditionalFormatting sqref="I52">
    <cfRule type="cellIs" dxfId="366" priority="7" operator="lessThan">
      <formula>0</formula>
    </cfRule>
  </conditionalFormatting>
  <conditionalFormatting sqref="M12">
    <cfRule type="cellIs" dxfId="365" priority="65" operator="lessThan">
      <formula>0</formula>
    </cfRule>
  </conditionalFormatting>
  <conditionalFormatting sqref="M20">
    <cfRule type="cellIs" dxfId="364" priority="58" operator="lessThan">
      <formula>0</formula>
    </cfRule>
  </conditionalFormatting>
  <conditionalFormatting sqref="M28">
    <cfRule type="cellIs" dxfId="363" priority="52" operator="lessThan">
      <formula>0</formula>
    </cfRule>
  </conditionalFormatting>
  <conditionalFormatting sqref="M36">
    <cfRule type="cellIs" dxfId="362" priority="46" operator="lessThan">
      <formula>0</formula>
    </cfRule>
  </conditionalFormatting>
  <conditionalFormatting sqref="M44">
    <cfRule type="cellIs" dxfId="361" priority="6" operator="lessThan">
      <formula>0</formula>
    </cfRule>
  </conditionalFormatting>
  <conditionalFormatting sqref="M52">
    <cfRule type="cellIs" dxfId="360" priority="34" operator="lessThan">
      <formula>0</formula>
    </cfRule>
  </conditionalFormatting>
  <conditionalFormatting sqref="Q12">
    <cfRule type="cellIs" dxfId="359" priority="25" operator="lessThan">
      <formula>0</formula>
    </cfRule>
  </conditionalFormatting>
  <conditionalFormatting sqref="Q20">
    <cfRule type="cellIs" dxfId="358" priority="57" operator="lessThan">
      <formula>0</formula>
    </cfRule>
  </conditionalFormatting>
  <conditionalFormatting sqref="Q28">
    <cfRule type="cellIs" dxfId="357" priority="51" operator="lessThan">
      <formula>0</formula>
    </cfRule>
  </conditionalFormatting>
  <conditionalFormatting sqref="Q36">
    <cfRule type="cellIs" dxfId="356" priority="45" operator="lessThan">
      <formula>0</formula>
    </cfRule>
  </conditionalFormatting>
  <conditionalFormatting sqref="Q44">
    <cfRule type="cellIs" dxfId="355" priority="4" operator="lessThan">
      <formula>0</formula>
    </cfRule>
  </conditionalFormatting>
  <conditionalFormatting sqref="Q52">
    <cfRule type="cellIs" dxfId="354" priority="26" operator="lessThan">
      <formula>0</formula>
    </cfRule>
  </conditionalFormatting>
  <conditionalFormatting sqref="U12">
    <cfRule type="cellIs" dxfId="353" priority="17" operator="lessThan">
      <formula>0</formula>
    </cfRule>
  </conditionalFormatting>
  <conditionalFormatting sqref="U20">
    <cfRule type="cellIs" dxfId="352" priority="56" operator="lessThan">
      <formula>0</formula>
    </cfRule>
  </conditionalFormatting>
  <conditionalFormatting sqref="U28">
    <cfRule type="cellIs" dxfId="351" priority="50" operator="lessThan">
      <formula>0</formula>
    </cfRule>
  </conditionalFormatting>
  <conditionalFormatting sqref="U36">
    <cfRule type="cellIs" dxfId="350" priority="44" operator="lessThan">
      <formula>0</formula>
    </cfRule>
  </conditionalFormatting>
  <conditionalFormatting sqref="U44">
    <cfRule type="cellIs" dxfId="349" priority="3" operator="lessThan">
      <formula>0</formula>
    </cfRule>
  </conditionalFormatting>
  <conditionalFormatting sqref="U52">
    <cfRule type="cellIs" dxfId="348" priority="33" operator="lessThan">
      <formula>0</formula>
    </cfRule>
  </conditionalFormatting>
  <conditionalFormatting sqref="Y12">
    <cfRule type="cellIs" dxfId="347" priority="2" operator="lessThan">
      <formula>0</formula>
    </cfRule>
  </conditionalFormatting>
  <conditionalFormatting sqref="Y20">
    <cfRule type="cellIs" dxfId="346" priority="55" operator="lessThan">
      <formula>0</formula>
    </cfRule>
  </conditionalFormatting>
  <conditionalFormatting sqref="Y28">
    <cfRule type="cellIs" dxfId="345" priority="1" operator="lessThan">
      <formula>0</formula>
    </cfRule>
  </conditionalFormatting>
  <conditionalFormatting sqref="Y36">
    <cfRule type="cellIs" dxfId="344" priority="43" operator="lessThan">
      <formula>0</formula>
    </cfRule>
  </conditionalFormatting>
  <conditionalFormatting sqref="Y44">
    <cfRule type="cellIs" dxfId="343" priority="10" operator="lessThan">
      <formula>0</formula>
    </cfRule>
  </conditionalFormatting>
  <conditionalFormatting sqref="Y52">
    <cfRule type="cellIs" dxfId="342" priority="32" operator="lessThan">
      <formula>0</formula>
    </cfRule>
  </conditionalFormatting>
  <conditionalFormatting sqref="AC12">
    <cfRule type="cellIs" dxfId="341" priority="13" operator="lessThan">
      <formula>0</formula>
    </cfRule>
  </conditionalFormatting>
  <conditionalFormatting sqref="AC20">
    <cfRule type="cellIs" dxfId="340" priority="54" operator="lessThan">
      <formula>0</formula>
    </cfRule>
  </conditionalFormatting>
  <conditionalFormatting sqref="AC28">
    <cfRule type="cellIs" dxfId="339" priority="48" operator="lessThan">
      <formula>0</formula>
    </cfRule>
  </conditionalFormatting>
  <conditionalFormatting sqref="AC36">
    <cfRule type="cellIs" dxfId="338" priority="42" operator="lessThan">
      <formula>0</formula>
    </cfRule>
  </conditionalFormatting>
  <conditionalFormatting sqref="AC44">
    <cfRule type="cellIs" dxfId="337" priority="9" operator="lessThan">
      <formula>0</formula>
    </cfRule>
  </conditionalFormatting>
  <conditionalFormatting sqref="AC52">
    <cfRule type="cellIs" dxfId="336" priority="3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5">
    <tabColor rgb="FF0070C0"/>
  </sheetPr>
  <dimension ref="B1:AM57"/>
  <sheetViews>
    <sheetView zoomScale="70" zoomScaleNormal="70" workbookViewId="0">
      <selection activeCell="V39" sqref="V39:Y40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April!E55</f>
        <v>0</v>
      </c>
      <c r="F2" s="133" t="str">
        <f ca="1">REPLACE(CELL("filename",A1),1,FIND("]",CELL("filename",A1)),"") &amp; " " &amp;Year</f>
        <v>May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April!E56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April!E57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92"/>
      <c r="K7" s="93"/>
      <c r="L7" s="94"/>
      <c r="M7" s="95"/>
      <c r="N7" s="92"/>
      <c r="O7" s="93"/>
      <c r="P7" s="94"/>
      <c r="Q7" s="95"/>
      <c r="R7" s="88"/>
      <c r="S7" s="89"/>
      <c r="T7" s="116"/>
      <c r="U7" s="95"/>
      <c r="V7" s="70"/>
      <c r="W7" s="71"/>
      <c r="X7" s="75"/>
      <c r="Y7" s="38"/>
      <c r="Z7" s="69"/>
      <c r="AA7" s="79"/>
      <c r="AB7" s="110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92"/>
      <c r="S8" s="93"/>
      <c r="T8" s="116"/>
      <c r="U8" s="95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92"/>
      <c r="S9" s="93"/>
      <c r="T9" s="116"/>
      <c r="U9" s="95"/>
      <c r="V9" s="118"/>
      <c r="W9" s="119"/>
      <c r="X9" s="80"/>
      <c r="Y9" s="120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92"/>
      <c r="S10" s="93"/>
      <c r="T10" s="94"/>
      <c r="U10" s="95"/>
      <c r="V10" s="118"/>
      <c r="W10" s="119"/>
      <c r="X10" s="80"/>
      <c r="Y10" s="120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92"/>
      <c r="S11" s="93"/>
      <c r="T11" s="94"/>
      <c r="U11" s="95"/>
      <c r="V11" s="118"/>
      <c r="W11" s="119"/>
      <c r="X11" s="80"/>
      <c r="Y11" s="120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28</v>
      </c>
      <c r="C12" s="130"/>
      <c r="D12" s="94" t="s">
        <v>51</v>
      </c>
      <c r="E12" s="95">
        <f t="array" ref="E12">E2+SUM(IF(C7:C11=1,E7:E11))</f>
        <v>0</v>
      </c>
      <c r="F12" s="129">
        <f>B12+1</f>
        <v>29</v>
      </c>
      <c r="G12" s="130"/>
      <c r="H12" s="94" t="s">
        <v>51</v>
      </c>
      <c r="I12" s="95">
        <f t="array" ref="I12">E12+SUM(IF(G7:G11=1,I7:I11))</f>
        <v>0</v>
      </c>
      <c r="J12" s="129">
        <f>F12+1</f>
        <v>30</v>
      </c>
      <c r="K12" s="130"/>
      <c r="L12" s="94" t="s">
        <v>51</v>
      </c>
      <c r="M12" s="95">
        <f t="array" ref="M12">I12+SUM(IF(K7:K11=1,M7:M11))</f>
        <v>0</v>
      </c>
      <c r="N12" s="129">
        <f>J12+1</f>
        <v>31</v>
      </c>
      <c r="O12" s="130"/>
      <c r="P12" s="94" t="s">
        <v>51</v>
      </c>
      <c r="Q12" s="95">
        <f t="array" ref="Q12">M12+SUM(IF(O7:O11=1,Q7:Q11))</f>
        <v>0</v>
      </c>
      <c r="R12" s="129">
        <f>N12+1</f>
        <v>32</v>
      </c>
      <c r="S12" s="130"/>
      <c r="T12" s="94" t="s">
        <v>51</v>
      </c>
      <c r="U12" s="95">
        <f t="array" ref="U12">Q12+SUM(IF(S7:S11=1,U7:U11))</f>
        <v>0</v>
      </c>
      <c r="V12" s="125">
        <v>1</v>
      </c>
      <c r="W12" s="126"/>
      <c r="X12" s="75" t="s">
        <v>51</v>
      </c>
      <c r="Y12" s="38">
        <f t="array" ref="Y12">U12+SUM(IF(W7:W11=1,Y7:Y11))</f>
        <v>0</v>
      </c>
      <c r="Z12" s="125">
        <f>V12+1</f>
        <v>2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9"/>
      <c r="G13" s="130"/>
      <c r="H13" s="94" t="s">
        <v>60</v>
      </c>
      <c r="I13" s="96">
        <f t="array" ref="I13">E13+SUM(IF(G7:G11=2,I7:I11))-SUM(IF(F7:F11={33},I7:I11))</f>
        <v>100</v>
      </c>
      <c r="J13" s="129"/>
      <c r="K13" s="130"/>
      <c r="L13" s="94" t="s">
        <v>60</v>
      </c>
      <c r="M13" s="96">
        <f t="array" ref="M13">I13+SUM(IF(K7:K11=2,M7:M11))-SUM(IF(J7:J11={33},M7:M11))</f>
        <v>100</v>
      </c>
      <c r="N13" s="129"/>
      <c r="O13" s="130"/>
      <c r="P13" s="94" t="s">
        <v>60</v>
      </c>
      <c r="Q13" s="96">
        <f t="array" ref="Q13">M13+SUM(IF(O7:O11=2,Q7:Q11))-SUM(IF(N7:N11={33},Q7:Q11))</f>
        <v>100</v>
      </c>
      <c r="R13" s="129"/>
      <c r="S13" s="130"/>
      <c r="T13" s="94" t="s">
        <v>60</v>
      </c>
      <c r="U13" s="96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31"/>
      <c r="G14" s="132"/>
      <c r="H14" s="97" t="s">
        <v>48</v>
      </c>
      <c r="I14" s="98">
        <f t="array" ref="I14">E14+SUM(IF(G7:G11=3,I7:I11))-SUM(IF(F7:F11={34},I7:I11))</f>
        <v>-100</v>
      </c>
      <c r="J14" s="131"/>
      <c r="K14" s="132"/>
      <c r="L14" s="97" t="s">
        <v>48</v>
      </c>
      <c r="M14" s="98">
        <f t="array" ref="M14">I14+SUM(IF(K7:K11=3,M7:M11))-SUM(IF(J7:J11={34},M7:M11))</f>
        <v>-100</v>
      </c>
      <c r="N14" s="131"/>
      <c r="O14" s="132"/>
      <c r="P14" s="97" t="s">
        <v>48</v>
      </c>
      <c r="Q14" s="98">
        <f t="array" ref="Q14">M14+SUM(IF(O7:O11=3,Q7:Q11))-SUM(IF(N7:N11={34},Q7:Q11))</f>
        <v>-100</v>
      </c>
      <c r="R14" s="131"/>
      <c r="S14" s="132"/>
      <c r="T14" s="97" t="s">
        <v>48</v>
      </c>
      <c r="U14" s="98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80"/>
      <c r="M15" s="38"/>
      <c r="N15" s="70"/>
      <c r="O15" s="71"/>
      <c r="P15" s="75"/>
      <c r="Q15" s="38"/>
      <c r="R15" s="69"/>
      <c r="S15" s="79"/>
      <c r="T15" s="80"/>
      <c r="U15" s="38"/>
      <c r="V15" s="69"/>
      <c r="W15" s="79"/>
      <c r="X15" s="74"/>
      <c r="Y15" s="50"/>
      <c r="Z15" s="69"/>
      <c r="AA15" s="79"/>
      <c r="AB15" s="110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80"/>
      <c r="U17" s="38"/>
      <c r="V17" s="70"/>
      <c r="W17" s="71"/>
      <c r="X17" s="80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3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4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5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6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7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8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9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110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118"/>
      <c r="W25" s="119"/>
      <c r="X25" s="80"/>
      <c r="Y25" s="120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118"/>
      <c r="W26" s="119"/>
      <c r="X26" s="80"/>
      <c r="Y26" s="120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118"/>
      <c r="W27" s="119"/>
      <c r="X27" s="80"/>
      <c r="Y27" s="120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10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11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12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13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14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15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16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80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80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80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17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18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19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20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21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22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23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69"/>
      <c r="O39" s="79"/>
      <c r="P39" s="74"/>
      <c r="Q39" s="50"/>
      <c r="R39" s="69"/>
      <c r="S39" s="79"/>
      <c r="T39" s="80"/>
      <c r="U39" s="50"/>
      <c r="V39" s="70"/>
      <c r="W39" s="71"/>
      <c r="X39" s="75"/>
      <c r="Y39" s="38"/>
      <c r="Z39" s="69"/>
      <c r="AA39" s="79"/>
      <c r="AB39" s="74"/>
      <c r="AC39" s="50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80"/>
      <c r="U40" s="38"/>
      <c r="V40" s="70"/>
      <c r="W40" s="71"/>
      <c r="X40" s="75"/>
      <c r="Y40" s="38"/>
      <c r="Z40" s="70"/>
      <c r="AA40" s="71"/>
      <c r="AB40" s="75"/>
      <c r="AC40" s="38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80"/>
      <c r="U41" s="38"/>
      <c r="V41" s="118"/>
      <c r="W41" s="119"/>
      <c r="X41" s="80"/>
      <c r="Y41" s="120"/>
      <c r="Z41" s="70"/>
      <c r="AA41" s="71"/>
      <c r="AB41" s="75"/>
      <c r="AC41" s="38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80"/>
      <c r="U42" s="38"/>
      <c r="V42" s="118"/>
      <c r="W42" s="119"/>
      <c r="X42" s="80"/>
      <c r="Y42" s="120"/>
      <c r="Z42" s="70"/>
      <c r="AA42" s="71"/>
      <c r="AB42" s="75"/>
      <c r="AC42" s="38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118"/>
      <c r="W43" s="119"/>
      <c r="X43" s="80"/>
      <c r="Y43" s="120"/>
      <c r="Z43" s="70"/>
      <c r="AA43" s="71"/>
      <c r="AB43" s="75"/>
      <c r="AC43" s="38"/>
      <c r="AK43" s="12"/>
      <c r="AL43" s="71"/>
      <c r="AM43"/>
    </row>
    <row r="44" spans="2:39" s="67" customFormat="1" x14ac:dyDescent="0.2">
      <c r="B44" s="125">
        <f>Z36+1</f>
        <v>24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25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26</v>
      </c>
      <c r="K44" s="126"/>
      <c r="L44" s="75" t="s">
        <v>51</v>
      </c>
      <c r="M44" s="38">
        <f t="array" ref="M44">I44+SUM(IF(K39:K43=1,M39:M43))</f>
        <v>0</v>
      </c>
      <c r="N44" s="125">
        <f>J44+1</f>
        <v>27</v>
      </c>
      <c r="O44" s="126"/>
      <c r="P44" s="75" t="s">
        <v>51</v>
      </c>
      <c r="Q44" s="38">
        <f t="array" ref="Q44">M44+SUM(IF(O39:O43=1,Q39:Q43))</f>
        <v>0</v>
      </c>
      <c r="R44" s="125">
        <f>N44+1</f>
        <v>28</v>
      </c>
      <c r="S44" s="126"/>
      <c r="T44" s="75" t="s">
        <v>51</v>
      </c>
      <c r="U44" s="38">
        <f t="array" ref="U44">Q44+SUM(IF(S39:S43=1,U39:U43))</f>
        <v>0</v>
      </c>
      <c r="V44" s="125">
        <f>R44+1</f>
        <v>29</v>
      </c>
      <c r="W44" s="126"/>
      <c r="X44" s="75" t="s">
        <v>51</v>
      </c>
      <c r="Y44" s="38">
        <f t="array" ref="Y44">U44+SUM(IF(W39:W43=1,Y39:Y43))</f>
        <v>0</v>
      </c>
      <c r="Z44" s="125">
        <f>V44+1</f>
        <v>30</v>
      </c>
      <c r="AA44" s="126"/>
      <c r="AB44" s="75" t="s">
        <v>51</v>
      </c>
      <c r="AC44" s="38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5"/>
      <c r="O45" s="126"/>
      <c r="P45" s="75" t="s">
        <v>60</v>
      </c>
      <c r="Q45" s="17">
        <f t="array" ref="Q45">M45+SUM(IF(O39:O43=2,Q39:Q43))-SUM(IF(N39:N43={33},Q39:Q43))</f>
        <v>100</v>
      </c>
      <c r="R45" s="125"/>
      <c r="S45" s="126"/>
      <c r="T45" s="75" t="s">
        <v>60</v>
      </c>
      <c r="U45" s="17">
        <f t="array" ref="U45">Q45+SUM(IF(S39:S43=2,U39:U43))-SUM(IF(R39:R43={33},U39:U43))</f>
        <v>100</v>
      </c>
      <c r="V45" s="125"/>
      <c r="W45" s="126"/>
      <c r="X45" s="75" t="s">
        <v>60</v>
      </c>
      <c r="Y45" s="17">
        <f t="array" ref="Y45">U45+SUM(IF(W39:W43=2,Y39:Y43))-SUM(IF(V39:V43={33},Y39:Y43))</f>
        <v>100</v>
      </c>
      <c r="Z45" s="125"/>
      <c r="AA45" s="126"/>
      <c r="AB45" s="75" t="s">
        <v>60</v>
      </c>
      <c r="AC45" s="17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27"/>
      <c r="O46" s="128"/>
      <c r="P46" s="76" t="s">
        <v>48</v>
      </c>
      <c r="Q46" s="20">
        <f t="array" ref="Q46">M46+SUM(IF(O39:O43=3,Q39:Q43))-SUM(IF(N39:N43={34},Q39:Q43))</f>
        <v>-100</v>
      </c>
      <c r="R46" s="127"/>
      <c r="S46" s="128"/>
      <c r="T46" s="76" t="s">
        <v>48</v>
      </c>
      <c r="U46" s="20">
        <f t="array" ref="U46">Q46+SUM(IF(S39:S43=3,U39:U43))-SUM(IF(R39:R43={34},U39:U43))</f>
        <v>-100</v>
      </c>
      <c r="V46" s="127"/>
      <c r="W46" s="128"/>
      <c r="X46" s="76" t="s">
        <v>48</v>
      </c>
      <c r="Y46" s="20">
        <f t="array" ref="Y46">U46+SUM(IF(W39:W43=3,Y39:Y43))-SUM(IF(V39:V43={34},Y39:Y43))</f>
        <v>-100</v>
      </c>
      <c r="Z46" s="127"/>
      <c r="AA46" s="128"/>
      <c r="AB46" s="76" t="s">
        <v>48</v>
      </c>
      <c r="AC46" s="20">
        <f t="array" ref="AC46">Y46+SUM(IF(AA39:AA43=3,AC39:AC43))-SUM(IF(Z39:Z43={34},AC39:AC43))</f>
        <v>-100</v>
      </c>
    </row>
    <row r="47" spans="2:39" x14ac:dyDescent="0.2">
      <c r="B47" s="69"/>
      <c r="C47" s="79"/>
      <c r="D47" s="74"/>
      <c r="E47" s="50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70"/>
      <c r="C48" s="71"/>
      <c r="D48" s="75"/>
      <c r="E48" s="38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70"/>
      <c r="C49" s="71"/>
      <c r="D49" s="75"/>
      <c r="E49" s="38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70"/>
      <c r="C50" s="71"/>
      <c r="D50" s="75"/>
      <c r="E50" s="38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70"/>
      <c r="C51" s="71"/>
      <c r="D51" s="75"/>
      <c r="E51" s="38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5">
        <f>Z44+1</f>
        <v>31</v>
      </c>
      <c r="C52" s="126"/>
      <c r="D52" s="75" t="s">
        <v>51</v>
      </c>
      <c r="E52" s="38">
        <f t="array" ref="E52">AC44+SUM(IF(C47:C51=1,E47:E51))</f>
        <v>0</v>
      </c>
      <c r="F52" s="129">
        <v>1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2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3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4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5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6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5"/>
      <c r="C53" s="126"/>
      <c r="D53" s="75" t="s">
        <v>60</v>
      </c>
      <c r="E53" s="17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27"/>
      <c r="C54" s="128"/>
      <c r="D54" s="76" t="s">
        <v>48</v>
      </c>
      <c r="E54" s="20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335" priority="70" operator="lessThan">
      <formula>0</formula>
    </cfRule>
  </conditionalFormatting>
  <conditionalFormatting sqref="E20">
    <cfRule type="cellIs" dxfId="334" priority="63" operator="lessThan">
      <formula>0</formula>
    </cfRule>
  </conditionalFormatting>
  <conditionalFormatting sqref="E28">
    <cfRule type="cellIs" dxfId="333" priority="33" operator="lessThan">
      <formula>0</formula>
    </cfRule>
  </conditionalFormatting>
  <conditionalFormatting sqref="E36">
    <cfRule type="cellIs" dxfId="332" priority="32" operator="lessThan">
      <formula>0</formula>
    </cfRule>
  </conditionalFormatting>
  <conditionalFormatting sqref="E44">
    <cfRule type="cellIs" dxfId="331" priority="31" operator="lessThan">
      <formula>0</formula>
    </cfRule>
  </conditionalFormatting>
  <conditionalFormatting sqref="E52">
    <cfRule type="cellIs" dxfId="330" priority="3" operator="lessThan">
      <formula>0</formula>
    </cfRule>
  </conditionalFormatting>
  <conditionalFormatting sqref="I12">
    <cfRule type="cellIs" dxfId="329" priority="10" operator="lessThan">
      <formula>0</formula>
    </cfRule>
  </conditionalFormatting>
  <conditionalFormatting sqref="I20">
    <cfRule type="cellIs" dxfId="328" priority="62" operator="lessThan">
      <formula>0</formula>
    </cfRule>
  </conditionalFormatting>
  <conditionalFormatting sqref="I28">
    <cfRule type="cellIs" dxfId="327" priority="56" operator="lessThan">
      <formula>0</formula>
    </cfRule>
  </conditionalFormatting>
  <conditionalFormatting sqref="I36">
    <cfRule type="cellIs" dxfId="326" priority="50" operator="lessThan">
      <formula>0</formula>
    </cfRule>
  </conditionalFormatting>
  <conditionalFormatting sqref="I44">
    <cfRule type="cellIs" dxfId="325" priority="44" operator="lessThan">
      <formula>0</formula>
    </cfRule>
  </conditionalFormatting>
  <conditionalFormatting sqref="I52">
    <cfRule type="cellIs" dxfId="324" priority="38" operator="lessThan">
      <formula>0</formula>
    </cfRule>
  </conditionalFormatting>
  <conditionalFormatting sqref="M12">
    <cfRule type="cellIs" dxfId="323" priority="8" operator="lessThan">
      <formula>0</formula>
    </cfRule>
  </conditionalFormatting>
  <conditionalFormatting sqref="M20">
    <cfRule type="cellIs" dxfId="322" priority="61" operator="lessThan">
      <formula>0</formula>
    </cfRule>
  </conditionalFormatting>
  <conditionalFormatting sqref="M28">
    <cfRule type="cellIs" dxfId="321" priority="55" operator="lessThan">
      <formula>0</formula>
    </cfRule>
  </conditionalFormatting>
  <conditionalFormatting sqref="M36">
    <cfRule type="cellIs" dxfId="320" priority="49" operator="lessThan">
      <formula>0</formula>
    </cfRule>
  </conditionalFormatting>
  <conditionalFormatting sqref="M44">
    <cfRule type="cellIs" dxfId="319" priority="43" operator="lessThan">
      <formula>0</formula>
    </cfRule>
  </conditionalFormatting>
  <conditionalFormatting sqref="M52">
    <cfRule type="cellIs" dxfId="318" priority="15" operator="lessThan">
      <formula>0</formula>
    </cfRule>
  </conditionalFormatting>
  <conditionalFormatting sqref="Q12">
    <cfRule type="cellIs" dxfId="317" priority="6" operator="lessThan">
      <formula>0</formula>
    </cfRule>
  </conditionalFormatting>
  <conditionalFormatting sqref="Q20">
    <cfRule type="cellIs" dxfId="316" priority="60" operator="lessThan">
      <formula>0</formula>
    </cfRule>
  </conditionalFormatting>
  <conditionalFormatting sqref="Q28">
    <cfRule type="cellIs" dxfId="315" priority="54" operator="lessThan">
      <formula>0</formula>
    </cfRule>
  </conditionalFormatting>
  <conditionalFormatting sqref="Q36">
    <cfRule type="cellIs" dxfId="314" priority="48" operator="lessThan">
      <formula>0</formula>
    </cfRule>
  </conditionalFormatting>
  <conditionalFormatting sqref="Q44">
    <cfRule type="cellIs" dxfId="313" priority="42" operator="lessThan">
      <formula>0</formula>
    </cfRule>
  </conditionalFormatting>
  <conditionalFormatting sqref="Q52">
    <cfRule type="cellIs" dxfId="312" priority="29" operator="lessThan">
      <formula>0</formula>
    </cfRule>
  </conditionalFormatting>
  <conditionalFormatting sqref="U12">
    <cfRule type="cellIs" dxfId="311" priority="5" operator="lessThan">
      <formula>0</formula>
    </cfRule>
  </conditionalFormatting>
  <conditionalFormatting sqref="U20">
    <cfRule type="cellIs" dxfId="310" priority="59" operator="lessThan">
      <formula>0</formula>
    </cfRule>
  </conditionalFormatting>
  <conditionalFormatting sqref="U28">
    <cfRule type="cellIs" dxfId="309" priority="53" operator="lessThan">
      <formula>0</formula>
    </cfRule>
  </conditionalFormatting>
  <conditionalFormatting sqref="U36">
    <cfRule type="cellIs" dxfId="308" priority="47" operator="lessThan">
      <formula>0</formula>
    </cfRule>
  </conditionalFormatting>
  <conditionalFormatting sqref="U44">
    <cfRule type="cellIs" dxfId="307" priority="9" operator="lessThan">
      <formula>0</formula>
    </cfRule>
  </conditionalFormatting>
  <conditionalFormatting sqref="U52">
    <cfRule type="cellIs" dxfId="306" priority="36" operator="lessThan">
      <formula>0</formula>
    </cfRule>
  </conditionalFormatting>
  <conditionalFormatting sqref="Y12">
    <cfRule type="cellIs" dxfId="305" priority="2" operator="lessThan">
      <formula>0</formula>
    </cfRule>
  </conditionalFormatting>
  <conditionalFormatting sqref="Y20">
    <cfRule type="cellIs" dxfId="304" priority="58" operator="lessThan">
      <formula>0</formula>
    </cfRule>
  </conditionalFormatting>
  <conditionalFormatting sqref="Y28">
    <cfRule type="cellIs" dxfId="303" priority="1" operator="lessThan">
      <formula>0</formula>
    </cfRule>
  </conditionalFormatting>
  <conditionalFormatting sqref="Y36">
    <cfRule type="cellIs" dxfId="302" priority="46" operator="lessThan">
      <formula>0</formula>
    </cfRule>
  </conditionalFormatting>
  <conditionalFormatting sqref="Y44">
    <cfRule type="cellIs" dxfId="301" priority="7" operator="lessThan">
      <formula>0</formula>
    </cfRule>
  </conditionalFormatting>
  <conditionalFormatting sqref="Y52">
    <cfRule type="cellIs" dxfId="300" priority="35" operator="lessThan">
      <formula>0</formula>
    </cfRule>
  </conditionalFormatting>
  <conditionalFormatting sqref="AC12">
    <cfRule type="cellIs" dxfId="299" priority="14" operator="lessThan">
      <formula>0</formula>
    </cfRule>
  </conditionalFormatting>
  <conditionalFormatting sqref="AC20">
    <cfRule type="cellIs" dxfId="298" priority="57" operator="lessThan">
      <formula>0</formula>
    </cfRule>
  </conditionalFormatting>
  <conditionalFormatting sqref="AC28">
    <cfRule type="cellIs" dxfId="297" priority="51" operator="lessThan">
      <formula>0</formula>
    </cfRule>
  </conditionalFormatting>
  <conditionalFormatting sqref="AC36">
    <cfRule type="cellIs" dxfId="296" priority="45" operator="lessThan">
      <formula>0</formula>
    </cfRule>
  </conditionalFormatting>
  <conditionalFormatting sqref="AC44">
    <cfRule type="cellIs" dxfId="295" priority="4" operator="lessThan">
      <formula>0</formula>
    </cfRule>
  </conditionalFormatting>
  <conditionalFormatting sqref="AC52">
    <cfRule type="cellIs" dxfId="294" priority="34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6">
    <tabColor rgb="FF0070C0"/>
  </sheetPr>
  <dimension ref="B1:AM57"/>
  <sheetViews>
    <sheetView zoomScale="70" zoomScaleNormal="70" workbookViewId="0">
      <selection activeCell="V31" sqref="V31:Y32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May!E55</f>
        <v>0</v>
      </c>
      <c r="F2" s="133" t="str">
        <f ca="1">REPLACE(CELL("filename",A1),1,FIND("]",CELL("filename",A1)),"") &amp; " " &amp;Year</f>
        <v>June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May!E56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May!E57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70"/>
      <c r="G7" s="71"/>
      <c r="H7" s="75"/>
      <c r="I7" s="38"/>
      <c r="J7" s="70"/>
      <c r="K7" s="71"/>
      <c r="L7" s="75"/>
      <c r="M7" s="38"/>
      <c r="N7" s="70"/>
      <c r="O7" s="71"/>
      <c r="P7" s="75"/>
      <c r="Q7" s="38"/>
      <c r="R7" s="70"/>
      <c r="S7" s="71"/>
      <c r="T7" s="75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70"/>
      <c r="G8" s="71"/>
      <c r="H8" s="75"/>
      <c r="I8" s="38"/>
      <c r="J8" s="70"/>
      <c r="K8" s="71"/>
      <c r="L8" s="75"/>
      <c r="M8" s="38"/>
      <c r="N8" s="70"/>
      <c r="O8" s="71"/>
      <c r="P8" s="75"/>
      <c r="Q8" s="38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70"/>
      <c r="G9" s="71"/>
      <c r="H9" s="75"/>
      <c r="I9" s="38"/>
      <c r="J9" s="70"/>
      <c r="K9" s="71"/>
      <c r="L9" s="75"/>
      <c r="M9" s="38"/>
      <c r="N9" s="70"/>
      <c r="O9" s="71"/>
      <c r="P9" s="75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70"/>
      <c r="G10" s="71"/>
      <c r="H10" s="75"/>
      <c r="I10" s="38"/>
      <c r="J10" s="70"/>
      <c r="K10" s="71"/>
      <c r="L10" s="75"/>
      <c r="M10" s="38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70"/>
      <c r="G11" s="71"/>
      <c r="H11" s="75"/>
      <c r="I11" s="38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31</v>
      </c>
      <c r="C12" s="130"/>
      <c r="D12" s="94" t="s">
        <v>51</v>
      </c>
      <c r="E12" s="95">
        <f t="array" ref="E12">E2+SUM(IF(C7:C11=1,E7:E11))</f>
        <v>0</v>
      </c>
      <c r="F12" s="125">
        <v>1</v>
      </c>
      <c r="G12" s="126"/>
      <c r="H12" s="75" t="s">
        <v>51</v>
      </c>
      <c r="I12" s="38">
        <f t="array" ref="I12">E12+SUM(IF(G7:G11=1,I7:I11))</f>
        <v>0</v>
      </c>
      <c r="J12" s="125">
        <f>F12+1</f>
        <v>2</v>
      </c>
      <c r="K12" s="126"/>
      <c r="L12" s="75" t="s">
        <v>51</v>
      </c>
      <c r="M12" s="38">
        <f t="array" ref="M12">I12+SUM(IF(K7:K11=1,M7:M11))</f>
        <v>0</v>
      </c>
      <c r="N12" s="125">
        <f>J12+1</f>
        <v>3</v>
      </c>
      <c r="O12" s="126"/>
      <c r="P12" s="75" t="s">
        <v>51</v>
      </c>
      <c r="Q12" s="38">
        <f t="array" ref="Q12">M12+SUM(IF(O7:O11=1,Q7:Q11))</f>
        <v>0</v>
      </c>
      <c r="R12" s="125">
        <f>N12+1</f>
        <v>4</v>
      </c>
      <c r="S12" s="126"/>
      <c r="T12" s="75" t="s">
        <v>51</v>
      </c>
      <c r="U12" s="38">
        <f t="array" ref="U12">Q12+SUM(IF(S7:S11=1,U7:U11))</f>
        <v>0</v>
      </c>
      <c r="V12" s="125">
        <f>R12+1</f>
        <v>5</v>
      </c>
      <c r="W12" s="126"/>
      <c r="X12" s="75" t="s">
        <v>51</v>
      </c>
      <c r="Y12" s="38">
        <f t="array" ref="Y12">U12+SUM(IF(W7:W11=1,Y7:Y11))</f>
        <v>0</v>
      </c>
      <c r="Z12" s="125">
        <f>V12+1</f>
        <v>6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5"/>
      <c r="G13" s="126"/>
      <c r="H13" s="75" t="s">
        <v>60</v>
      </c>
      <c r="I13" s="17">
        <f t="array" ref="I13">E13+SUM(IF(G7:G11=2,I7:I11))-SUM(IF(F7:F11={33},I7:I11))</f>
        <v>100</v>
      </c>
      <c r="J13" s="125"/>
      <c r="K13" s="126"/>
      <c r="L13" s="75" t="s">
        <v>60</v>
      </c>
      <c r="M13" s="17">
        <f t="array" ref="M13">I13+SUM(IF(K7:K11=2,M7:M11))-SUM(IF(J7:J11={33},M7:M11))</f>
        <v>100</v>
      </c>
      <c r="N13" s="125"/>
      <c r="O13" s="126"/>
      <c r="P13" s="75" t="s">
        <v>60</v>
      </c>
      <c r="Q13" s="17">
        <f t="array" ref="Q13">M13+SUM(IF(O7:O11=2,Q7:Q11))-SUM(IF(N7:N11={33},Q7:Q11))</f>
        <v>100</v>
      </c>
      <c r="R13" s="125"/>
      <c r="S13" s="126"/>
      <c r="T13" s="75" t="s">
        <v>60</v>
      </c>
      <c r="U13" s="17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27"/>
      <c r="G14" s="128"/>
      <c r="H14" s="76" t="s">
        <v>48</v>
      </c>
      <c r="I14" s="20">
        <f t="array" ref="I14">E14+SUM(IF(G7:G11=3,I7:I11))-SUM(IF(F7:F11={34},I7:I11))</f>
        <v>-100</v>
      </c>
      <c r="J14" s="127"/>
      <c r="K14" s="128"/>
      <c r="L14" s="76" t="s">
        <v>48</v>
      </c>
      <c r="M14" s="20">
        <f t="array" ref="M14">I14+SUM(IF(K7:K11=3,M7:M11))-SUM(IF(J7:J11={34},M7:M11))</f>
        <v>-100</v>
      </c>
      <c r="N14" s="127"/>
      <c r="O14" s="128"/>
      <c r="P14" s="76" t="s">
        <v>48</v>
      </c>
      <c r="Q14" s="20">
        <f t="array" ref="Q14">M14+SUM(IF(O7:O11=3,Q7:Q11))-SUM(IF(N7:N11={34},Q7:Q11))</f>
        <v>-100</v>
      </c>
      <c r="R14" s="127"/>
      <c r="S14" s="128"/>
      <c r="T14" s="76" t="s">
        <v>48</v>
      </c>
      <c r="U14" s="20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118"/>
      <c r="W17" s="119"/>
      <c r="X17" s="80"/>
      <c r="Y17" s="120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118"/>
      <c r="W18" s="119"/>
      <c r="X18" s="80"/>
      <c r="Y18" s="120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118"/>
      <c r="W19" s="119"/>
      <c r="X19" s="80"/>
      <c r="Y19" s="120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7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8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9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10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11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12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13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80"/>
      <c r="U23" s="50"/>
      <c r="V23" s="69"/>
      <c r="W23" s="79"/>
      <c r="X23" s="110"/>
      <c r="Y23" s="50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80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14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15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16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17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18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19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20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80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118"/>
      <c r="W33" s="119"/>
      <c r="X33" s="80"/>
      <c r="Y33" s="120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118"/>
      <c r="W34" s="119"/>
      <c r="X34" s="80"/>
      <c r="Y34" s="120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118"/>
      <c r="W35" s="119"/>
      <c r="X35" s="80"/>
      <c r="Y35" s="120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21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22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23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24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25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26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27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69"/>
      <c r="G39" s="79"/>
      <c r="H39" s="110"/>
      <c r="I39" s="50"/>
      <c r="J39" s="70"/>
      <c r="K39" s="71"/>
      <c r="L39" s="75"/>
      <c r="M39" s="38"/>
      <c r="N39" s="88"/>
      <c r="O39" s="89"/>
      <c r="P39" s="90"/>
      <c r="Q39" s="91"/>
      <c r="R39" s="88"/>
      <c r="S39" s="89"/>
      <c r="T39" s="90"/>
      <c r="U39" s="91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80"/>
      <c r="I40" s="38"/>
      <c r="J40" s="70"/>
      <c r="K40" s="71"/>
      <c r="L40" s="75"/>
      <c r="M40" s="38"/>
      <c r="N40" s="92"/>
      <c r="O40" s="93"/>
      <c r="P40" s="94"/>
      <c r="Q40" s="95"/>
      <c r="R40" s="92"/>
      <c r="S40" s="93"/>
      <c r="T40" s="94"/>
      <c r="U40" s="95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80"/>
      <c r="I41" s="38"/>
      <c r="J41" s="70"/>
      <c r="K41" s="71"/>
      <c r="L41" s="75"/>
      <c r="M41" s="38"/>
      <c r="N41" s="92"/>
      <c r="O41" s="93"/>
      <c r="P41" s="94"/>
      <c r="Q41" s="95"/>
      <c r="R41" s="92"/>
      <c r="S41" s="93"/>
      <c r="T41" s="94"/>
      <c r="U41" s="95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92"/>
      <c r="O42" s="93"/>
      <c r="P42" s="94"/>
      <c r="Q42" s="95"/>
      <c r="R42" s="92"/>
      <c r="S42" s="93"/>
      <c r="T42" s="94"/>
      <c r="U42" s="95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92"/>
      <c r="O43" s="93"/>
      <c r="P43" s="94"/>
      <c r="Q43" s="95"/>
      <c r="R43" s="92"/>
      <c r="S43" s="93"/>
      <c r="T43" s="94"/>
      <c r="U43" s="95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25">
        <f>Z36+1</f>
        <v>28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29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30</v>
      </c>
      <c r="K44" s="126"/>
      <c r="L44" s="75" t="s">
        <v>51</v>
      </c>
      <c r="M44" s="38">
        <f t="array" ref="M44">I44+SUM(IF(K39:K43=1,M39:M43))</f>
        <v>0</v>
      </c>
      <c r="N44" s="129">
        <v>1</v>
      </c>
      <c r="O44" s="130"/>
      <c r="P44" s="94" t="s">
        <v>51</v>
      </c>
      <c r="Q44" s="95">
        <f t="array" ref="Q44">M44+SUM(IF(O39:O43=1,Q39:Q43))</f>
        <v>0</v>
      </c>
      <c r="R44" s="129">
        <f>N44+1</f>
        <v>2</v>
      </c>
      <c r="S44" s="130"/>
      <c r="T44" s="94" t="s">
        <v>51</v>
      </c>
      <c r="U44" s="95">
        <f t="array" ref="U44">Q44+SUM(IF(S39:S43=1,U39:U43))</f>
        <v>0</v>
      </c>
      <c r="V44" s="129">
        <f>R44+1</f>
        <v>3</v>
      </c>
      <c r="W44" s="130"/>
      <c r="X44" s="94" t="s">
        <v>51</v>
      </c>
      <c r="Y44" s="95">
        <f t="array" ref="Y44">U44+SUM(IF(W39:W43=1,Y39:Y43))</f>
        <v>0</v>
      </c>
      <c r="Z44" s="129">
        <f>V44+1</f>
        <v>4</v>
      </c>
      <c r="AA44" s="130"/>
      <c r="AB44" s="94" t="s">
        <v>51</v>
      </c>
      <c r="AC44" s="95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9"/>
      <c r="O45" s="130"/>
      <c r="P45" s="94" t="s">
        <v>60</v>
      </c>
      <c r="Q45" s="96">
        <f t="array" ref="Q45">M45+SUM(IF(O39:O43=2,Q39:Q43))-SUM(IF(N39:N43={33},Q39:Q43))</f>
        <v>100</v>
      </c>
      <c r="R45" s="129"/>
      <c r="S45" s="130"/>
      <c r="T45" s="94" t="s">
        <v>60</v>
      </c>
      <c r="U45" s="96">
        <f t="array" ref="U45">Q45+SUM(IF(S39:S43=2,U39:U43))-SUM(IF(R39:R43={33},U39:U43))</f>
        <v>100</v>
      </c>
      <c r="V45" s="129"/>
      <c r="W45" s="130"/>
      <c r="X45" s="94" t="s">
        <v>60</v>
      </c>
      <c r="Y45" s="96">
        <f t="array" ref="Y45">U45+SUM(IF(W39:W43=2,Y39:Y43))-SUM(IF(V39:V43={33},Y39:Y43))</f>
        <v>100</v>
      </c>
      <c r="Z45" s="129"/>
      <c r="AA45" s="130"/>
      <c r="AB45" s="94" t="s">
        <v>60</v>
      </c>
      <c r="AC45" s="96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31"/>
      <c r="O46" s="132"/>
      <c r="P46" s="97" t="s">
        <v>48</v>
      </c>
      <c r="Q46" s="98">
        <f t="array" ref="Q46">M46+SUM(IF(O39:O43=3,Q39:Q43))-SUM(IF(N39:N43={34},Q39:Q43))</f>
        <v>-100</v>
      </c>
      <c r="R46" s="131"/>
      <c r="S46" s="132"/>
      <c r="T46" s="97" t="s">
        <v>48</v>
      </c>
      <c r="U46" s="98">
        <f t="array" ref="U46">Q46+SUM(IF(S39:S43=3,U39:U43))-SUM(IF(R39:R43={34},U39:U43))</f>
        <v>-100</v>
      </c>
      <c r="V46" s="131"/>
      <c r="W46" s="132"/>
      <c r="X46" s="97" t="s">
        <v>48</v>
      </c>
      <c r="Y46" s="98">
        <f t="array" ref="Y46">U46+SUM(IF(W39:W43=3,Y39:Y43))-SUM(IF(V39:V43={34},Y39:Y43))</f>
        <v>-100</v>
      </c>
      <c r="Z46" s="131"/>
      <c r="AA46" s="132"/>
      <c r="AB46" s="97" t="s">
        <v>48</v>
      </c>
      <c r="AC46" s="98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f>Z44+1</f>
        <v>5</v>
      </c>
      <c r="C52" s="130"/>
      <c r="D52" s="94" t="s">
        <v>51</v>
      </c>
      <c r="E52" s="95">
        <f t="array" ref="E52">AC44+SUM(IF(C47:C51=1,E47:E51))</f>
        <v>0</v>
      </c>
      <c r="F52" s="129">
        <f>B52+1</f>
        <v>6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7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8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9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10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11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293" priority="65" operator="lessThan">
      <formula>0</formula>
    </cfRule>
  </conditionalFormatting>
  <conditionalFormatting sqref="E20">
    <cfRule type="cellIs" dxfId="292" priority="58" operator="lessThan">
      <formula>0</formula>
    </cfRule>
  </conditionalFormatting>
  <conditionalFormatting sqref="E28">
    <cfRule type="cellIs" dxfId="291" priority="28" operator="lessThan">
      <formula>0</formula>
    </cfRule>
  </conditionalFormatting>
  <conditionalFormatting sqref="E36">
    <cfRule type="cellIs" dxfId="290" priority="27" operator="lessThan">
      <formula>0</formula>
    </cfRule>
  </conditionalFormatting>
  <conditionalFormatting sqref="E44">
    <cfRule type="cellIs" dxfId="289" priority="26" operator="lessThan">
      <formula>0</formula>
    </cfRule>
  </conditionalFormatting>
  <conditionalFormatting sqref="E52">
    <cfRule type="cellIs" dxfId="288" priority="10" operator="lessThan">
      <formula>0</formula>
    </cfRule>
  </conditionalFormatting>
  <conditionalFormatting sqref="I12">
    <cfRule type="cellIs" dxfId="287" priority="9" operator="lessThan">
      <formula>0</formula>
    </cfRule>
  </conditionalFormatting>
  <conditionalFormatting sqref="I20">
    <cfRule type="cellIs" dxfId="286" priority="57" operator="lessThan">
      <formula>0</formula>
    </cfRule>
  </conditionalFormatting>
  <conditionalFormatting sqref="I28">
    <cfRule type="cellIs" dxfId="285" priority="51" operator="lessThan">
      <formula>0</formula>
    </cfRule>
  </conditionalFormatting>
  <conditionalFormatting sqref="I36">
    <cfRule type="cellIs" dxfId="284" priority="45" operator="lessThan">
      <formula>0</formula>
    </cfRule>
  </conditionalFormatting>
  <conditionalFormatting sqref="I44">
    <cfRule type="cellIs" dxfId="283" priority="39" operator="lessThan">
      <formula>0</formula>
    </cfRule>
  </conditionalFormatting>
  <conditionalFormatting sqref="I52">
    <cfRule type="cellIs" dxfId="282" priority="33" operator="lessThan">
      <formula>0</formula>
    </cfRule>
  </conditionalFormatting>
  <conditionalFormatting sqref="M12">
    <cfRule type="cellIs" dxfId="281" priority="8" operator="lessThan">
      <formula>0</formula>
    </cfRule>
  </conditionalFormatting>
  <conditionalFormatting sqref="M20">
    <cfRule type="cellIs" dxfId="280" priority="56" operator="lessThan">
      <formula>0</formula>
    </cfRule>
  </conditionalFormatting>
  <conditionalFormatting sqref="M28">
    <cfRule type="cellIs" dxfId="279" priority="50" operator="lessThan">
      <formula>0</formula>
    </cfRule>
  </conditionalFormatting>
  <conditionalFormatting sqref="M36">
    <cfRule type="cellIs" dxfId="278" priority="44" operator="lessThan">
      <formula>0</formula>
    </cfRule>
  </conditionalFormatting>
  <conditionalFormatting sqref="M44">
    <cfRule type="cellIs" dxfId="277" priority="38" operator="lessThan">
      <formula>0</formula>
    </cfRule>
  </conditionalFormatting>
  <conditionalFormatting sqref="M52">
    <cfRule type="cellIs" dxfId="276" priority="32" operator="lessThan">
      <formula>0</formula>
    </cfRule>
  </conditionalFormatting>
  <conditionalFormatting sqref="Q12">
    <cfRule type="cellIs" dxfId="275" priority="7" operator="lessThan">
      <formula>0</formula>
    </cfRule>
  </conditionalFormatting>
  <conditionalFormatting sqref="Q20">
    <cfRule type="cellIs" dxfId="274" priority="55" operator="lessThan">
      <formula>0</formula>
    </cfRule>
  </conditionalFormatting>
  <conditionalFormatting sqref="Q28">
    <cfRule type="cellIs" dxfId="273" priority="49" operator="lessThan">
      <formula>0</formula>
    </cfRule>
  </conditionalFormatting>
  <conditionalFormatting sqref="Q36">
    <cfRule type="cellIs" dxfId="272" priority="43" operator="lessThan">
      <formula>0</formula>
    </cfRule>
  </conditionalFormatting>
  <conditionalFormatting sqref="Q44">
    <cfRule type="cellIs" dxfId="271" priority="1" operator="lessThan">
      <formula>0</formula>
    </cfRule>
  </conditionalFormatting>
  <conditionalFormatting sqref="Q52">
    <cfRule type="cellIs" dxfId="270" priority="24" operator="lessThan">
      <formula>0</formula>
    </cfRule>
  </conditionalFormatting>
  <conditionalFormatting sqref="U12">
    <cfRule type="cellIs" dxfId="269" priority="6" operator="lessThan">
      <formula>0</formula>
    </cfRule>
  </conditionalFormatting>
  <conditionalFormatting sqref="U20">
    <cfRule type="cellIs" dxfId="268" priority="54" operator="lessThan">
      <formula>0</formula>
    </cfRule>
  </conditionalFormatting>
  <conditionalFormatting sqref="U28">
    <cfRule type="cellIs" dxfId="267" priority="48" operator="lessThan">
      <formula>0</formula>
    </cfRule>
  </conditionalFormatting>
  <conditionalFormatting sqref="U36">
    <cfRule type="cellIs" dxfId="266" priority="42" operator="lessThan">
      <formula>0</formula>
    </cfRule>
  </conditionalFormatting>
  <conditionalFormatting sqref="U44">
    <cfRule type="cellIs" dxfId="265" priority="4" operator="lessThan">
      <formula>0</formula>
    </cfRule>
  </conditionalFormatting>
  <conditionalFormatting sqref="U52">
    <cfRule type="cellIs" dxfId="264" priority="31" operator="lessThan">
      <formula>0</formula>
    </cfRule>
  </conditionalFormatting>
  <conditionalFormatting sqref="Y12">
    <cfRule type="cellIs" dxfId="263" priority="5" operator="lessThan">
      <formula>0</formula>
    </cfRule>
  </conditionalFormatting>
  <conditionalFormatting sqref="Y20">
    <cfRule type="cellIs" dxfId="262" priority="53" operator="lessThan">
      <formula>0</formula>
    </cfRule>
  </conditionalFormatting>
  <conditionalFormatting sqref="Y28">
    <cfRule type="cellIs" dxfId="261" priority="47" operator="lessThan">
      <formula>0</formula>
    </cfRule>
  </conditionalFormatting>
  <conditionalFormatting sqref="Y36">
    <cfRule type="cellIs" dxfId="260" priority="41" operator="lessThan">
      <formula>0</formula>
    </cfRule>
  </conditionalFormatting>
  <conditionalFormatting sqref="Y44">
    <cfRule type="cellIs" dxfId="259" priority="3" operator="lessThan">
      <formula>0</formula>
    </cfRule>
  </conditionalFormatting>
  <conditionalFormatting sqref="Y52">
    <cfRule type="cellIs" dxfId="258" priority="30" operator="lessThan">
      <formula>0</formula>
    </cfRule>
  </conditionalFormatting>
  <conditionalFormatting sqref="AC12">
    <cfRule type="cellIs" dxfId="257" priority="59" operator="lessThan">
      <formula>0</formula>
    </cfRule>
  </conditionalFormatting>
  <conditionalFormatting sqref="AC20">
    <cfRule type="cellIs" dxfId="256" priority="52" operator="lessThan">
      <formula>0</formula>
    </cfRule>
  </conditionalFormatting>
  <conditionalFormatting sqref="AC28">
    <cfRule type="cellIs" dxfId="255" priority="46" operator="lessThan">
      <formula>0</formula>
    </cfRule>
  </conditionalFormatting>
  <conditionalFormatting sqref="AC36">
    <cfRule type="cellIs" dxfId="254" priority="40" operator="lessThan">
      <formula>0</formula>
    </cfRule>
  </conditionalFormatting>
  <conditionalFormatting sqref="AC44">
    <cfRule type="cellIs" dxfId="253" priority="2" operator="lessThan">
      <formula>0</formula>
    </cfRule>
  </conditionalFormatting>
  <conditionalFormatting sqref="AC52">
    <cfRule type="cellIs" dxfId="252" priority="29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>
    <tabColor rgb="FF0070C0"/>
  </sheetPr>
  <dimension ref="B1:AM57"/>
  <sheetViews>
    <sheetView zoomScale="70" zoomScaleNormal="70" workbookViewId="0">
      <selection activeCell="V31" sqref="V31:Y32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June!E55</f>
        <v>0</v>
      </c>
      <c r="F2" s="133" t="str">
        <f ca="1">REPLACE(CELL("filename",A1),1,FIND("]",CELL("filename",A1)),"") &amp; " " &amp;Year</f>
        <v>July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June!E56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June!E57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88"/>
      <c r="G7" s="89"/>
      <c r="H7" s="90"/>
      <c r="I7" s="91"/>
      <c r="J7" s="88"/>
      <c r="K7" s="89"/>
      <c r="L7" s="90"/>
      <c r="M7" s="91"/>
      <c r="N7" s="70"/>
      <c r="O7" s="71"/>
      <c r="P7" s="75"/>
      <c r="Q7" s="38"/>
      <c r="R7" s="70"/>
      <c r="S7" s="71"/>
      <c r="T7" s="75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70"/>
      <c r="O8" s="71"/>
      <c r="P8" s="75"/>
      <c r="Q8" s="38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70"/>
      <c r="O9" s="71"/>
      <c r="P9" s="75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28</v>
      </c>
      <c r="C12" s="130"/>
      <c r="D12" s="94" t="s">
        <v>51</v>
      </c>
      <c r="E12" s="95">
        <f t="array" ref="E12">E2+SUM(IF(C7:C11=1,E7:E11))</f>
        <v>0</v>
      </c>
      <c r="F12" s="129">
        <f>B12+1</f>
        <v>29</v>
      </c>
      <c r="G12" s="130"/>
      <c r="H12" s="94" t="s">
        <v>51</v>
      </c>
      <c r="I12" s="95">
        <f t="array" ref="I12">E12+SUM(IF(G7:G11=1,I7:I11))</f>
        <v>0</v>
      </c>
      <c r="J12" s="129">
        <f>F12+1</f>
        <v>30</v>
      </c>
      <c r="K12" s="130"/>
      <c r="L12" s="94" t="s">
        <v>51</v>
      </c>
      <c r="M12" s="95">
        <f t="array" ref="M12">I12+SUM(IF(K7:K11=1,M7:M11))</f>
        <v>0</v>
      </c>
      <c r="N12" s="125">
        <v>1</v>
      </c>
      <c r="O12" s="126"/>
      <c r="P12" s="75" t="s">
        <v>51</v>
      </c>
      <c r="Q12" s="38">
        <f t="array" ref="Q12">M12+SUM(IF(O7:O11=1,Q7:Q11))</f>
        <v>0</v>
      </c>
      <c r="R12" s="125">
        <f>N12+1</f>
        <v>2</v>
      </c>
      <c r="S12" s="126"/>
      <c r="T12" s="75" t="s">
        <v>51</v>
      </c>
      <c r="U12" s="38">
        <f t="array" ref="U12">Q12+SUM(IF(S7:S11=1,U7:U11))</f>
        <v>0</v>
      </c>
      <c r="V12" s="125">
        <f>R12+1</f>
        <v>3</v>
      </c>
      <c r="W12" s="126"/>
      <c r="X12" s="75" t="s">
        <v>51</v>
      </c>
      <c r="Y12" s="38">
        <f t="array" ref="Y12">U12+SUM(IF(W7:W11=1,Y7:Y11))</f>
        <v>0</v>
      </c>
      <c r="Z12" s="125">
        <f>V12+1</f>
        <v>4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9"/>
      <c r="G13" s="130"/>
      <c r="H13" s="94" t="s">
        <v>60</v>
      </c>
      <c r="I13" s="96">
        <f t="array" ref="I13">E13+SUM(IF(G7:G11=2,I7:I11))-SUM(IF(F7:F11={33},I7:I11))</f>
        <v>100</v>
      </c>
      <c r="J13" s="129"/>
      <c r="K13" s="130"/>
      <c r="L13" s="94" t="s">
        <v>60</v>
      </c>
      <c r="M13" s="96">
        <f t="array" ref="M13">I13+SUM(IF(K7:K11=2,M7:M11))-SUM(IF(J7:J11={33},M7:M11))</f>
        <v>100</v>
      </c>
      <c r="N13" s="125"/>
      <c r="O13" s="126"/>
      <c r="P13" s="75" t="s">
        <v>60</v>
      </c>
      <c r="Q13" s="17">
        <f t="array" ref="Q13">M13+SUM(IF(O7:O11=2,Q7:Q11))-SUM(IF(N7:N11={33},Q7:Q11))</f>
        <v>100</v>
      </c>
      <c r="R13" s="125"/>
      <c r="S13" s="126"/>
      <c r="T13" s="75" t="s">
        <v>60</v>
      </c>
      <c r="U13" s="17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31"/>
      <c r="G14" s="132"/>
      <c r="H14" s="97" t="s">
        <v>48</v>
      </c>
      <c r="I14" s="98">
        <f t="array" ref="I14">E14+SUM(IF(G7:G11=3,I7:I11))-SUM(IF(F7:F11={34},I7:I11))</f>
        <v>-100</v>
      </c>
      <c r="J14" s="131"/>
      <c r="K14" s="132"/>
      <c r="L14" s="97" t="s">
        <v>48</v>
      </c>
      <c r="M14" s="98">
        <f t="array" ref="M14">I14+SUM(IF(K7:K11=3,M7:M11))-SUM(IF(J7:J11={34},M7:M11))</f>
        <v>-100</v>
      </c>
      <c r="N14" s="127"/>
      <c r="O14" s="128"/>
      <c r="P14" s="76" t="s">
        <v>48</v>
      </c>
      <c r="Q14" s="20">
        <f t="array" ref="Q14">M14+SUM(IF(O7:O11=3,Q7:Q11))-SUM(IF(N7:N11={34},Q7:Q11))</f>
        <v>-100</v>
      </c>
      <c r="R14" s="127"/>
      <c r="S14" s="128"/>
      <c r="T14" s="76" t="s">
        <v>48</v>
      </c>
      <c r="U14" s="20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118"/>
      <c r="W17" s="119"/>
      <c r="X17" s="80"/>
      <c r="Y17" s="120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118"/>
      <c r="W18" s="119"/>
      <c r="X18" s="80"/>
      <c r="Y18" s="120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118"/>
      <c r="W19" s="119"/>
      <c r="X19" s="80"/>
      <c r="Y19" s="120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5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6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7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8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9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10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11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69"/>
      <c r="K23" s="79"/>
      <c r="L23" s="110"/>
      <c r="M23" s="50"/>
      <c r="N23" s="70"/>
      <c r="O23" s="71"/>
      <c r="P23" s="75"/>
      <c r="Q23" s="38"/>
      <c r="R23" s="69"/>
      <c r="S23" s="79"/>
      <c r="T23" s="80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80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12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13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14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15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16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17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18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80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118"/>
      <c r="W33" s="119"/>
      <c r="X33" s="80"/>
      <c r="Y33" s="120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118"/>
      <c r="W34" s="119"/>
      <c r="X34" s="80"/>
      <c r="Y34" s="120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118"/>
      <c r="W35" s="119"/>
      <c r="X35" s="80"/>
      <c r="Y35" s="120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19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20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21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22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23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24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25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70"/>
      <c r="O39" s="71"/>
      <c r="P39" s="75"/>
      <c r="Q39" s="38"/>
      <c r="R39" s="70"/>
      <c r="S39" s="71"/>
      <c r="T39" s="75"/>
      <c r="U39" s="38"/>
      <c r="V39" s="70"/>
      <c r="W39" s="71"/>
      <c r="X39" s="75"/>
      <c r="Y39" s="38"/>
      <c r="Z39" s="92"/>
      <c r="AA39" s="93"/>
      <c r="AB39" s="94"/>
      <c r="AC39" s="95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75"/>
      <c r="U40" s="38"/>
      <c r="V40" s="70"/>
      <c r="W40" s="71"/>
      <c r="X40" s="75"/>
      <c r="Y40" s="38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70"/>
      <c r="W41" s="71"/>
      <c r="X41" s="75"/>
      <c r="Y41" s="38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70"/>
      <c r="W42" s="71"/>
      <c r="X42" s="75"/>
      <c r="Y42" s="38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25">
        <f>Z36+1</f>
        <v>26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27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28</v>
      </c>
      <c r="K44" s="126"/>
      <c r="L44" s="75" t="s">
        <v>51</v>
      </c>
      <c r="M44" s="38">
        <f t="array" ref="M44">I44+SUM(IF(K39:K43=1,M39:M43))</f>
        <v>0</v>
      </c>
      <c r="N44" s="125">
        <f>J44+1</f>
        <v>29</v>
      </c>
      <c r="O44" s="126"/>
      <c r="P44" s="75" t="s">
        <v>51</v>
      </c>
      <c r="Q44" s="38">
        <f t="array" ref="Q44">M44+SUM(IF(O39:O43=1,Q39:Q43))</f>
        <v>0</v>
      </c>
      <c r="R44" s="125">
        <f>N44+1</f>
        <v>30</v>
      </c>
      <c r="S44" s="126"/>
      <c r="T44" s="75" t="s">
        <v>51</v>
      </c>
      <c r="U44" s="38">
        <f t="array" ref="U44">Q44+SUM(IF(S39:S43=1,U39:U43))</f>
        <v>0</v>
      </c>
      <c r="V44" s="125">
        <f>R44+1</f>
        <v>31</v>
      </c>
      <c r="W44" s="126"/>
      <c r="X44" s="75" t="s">
        <v>51</v>
      </c>
      <c r="Y44" s="38">
        <f t="array" ref="Y44">U44+SUM(IF(W39:W43=1,Y39:Y43))</f>
        <v>0</v>
      </c>
      <c r="Z44" s="129">
        <v>1</v>
      </c>
      <c r="AA44" s="130"/>
      <c r="AB44" s="94" t="s">
        <v>51</v>
      </c>
      <c r="AC44" s="95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5"/>
      <c r="O45" s="126"/>
      <c r="P45" s="75" t="s">
        <v>60</v>
      </c>
      <c r="Q45" s="17">
        <f t="array" ref="Q45">M45+SUM(IF(O39:O43=2,Q39:Q43))-SUM(IF(N39:N43={33},Q39:Q43))</f>
        <v>100</v>
      </c>
      <c r="R45" s="125"/>
      <c r="S45" s="126"/>
      <c r="T45" s="75" t="s">
        <v>60</v>
      </c>
      <c r="U45" s="17">
        <f t="array" ref="U45">Q45+SUM(IF(S39:S43=2,U39:U43))-SUM(IF(R39:R43={33},U39:U43))</f>
        <v>100</v>
      </c>
      <c r="V45" s="125"/>
      <c r="W45" s="126"/>
      <c r="X45" s="75" t="s">
        <v>60</v>
      </c>
      <c r="Y45" s="17">
        <f t="array" ref="Y45">U45+SUM(IF(W39:W43=2,Y39:Y43))-SUM(IF(V39:V43={33},Y39:Y43))</f>
        <v>100</v>
      </c>
      <c r="Z45" s="129"/>
      <c r="AA45" s="130"/>
      <c r="AB45" s="94" t="s">
        <v>60</v>
      </c>
      <c r="AC45" s="96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27"/>
      <c r="O46" s="128"/>
      <c r="P46" s="76" t="s">
        <v>48</v>
      </c>
      <c r="Q46" s="20">
        <f t="array" ref="Q46">M46+SUM(IF(O39:O43=3,Q39:Q43))-SUM(IF(N39:N43={34},Q39:Q43))</f>
        <v>-100</v>
      </c>
      <c r="R46" s="127"/>
      <c r="S46" s="128"/>
      <c r="T46" s="76" t="s">
        <v>48</v>
      </c>
      <c r="U46" s="20">
        <f t="array" ref="U46">Q46+SUM(IF(S39:S43=3,U39:U43))-SUM(IF(R39:R43={34},U39:U43))</f>
        <v>-100</v>
      </c>
      <c r="V46" s="127"/>
      <c r="W46" s="128"/>
      <c r="X46" s="76" t="s">
        <v>48</v>
      </c>
      <c r="Y46" s="20">
        <f t="array" ref="Y46">U46+SUM(IF(W39:W43=3,Y39:Y43))-SUM(IF(V39:V43={34},Y39:Y43))</f>
        <v>-100</v>
      </c>
      <c r="Z46" s="131"/>
      <c r="AA46" s="132"/>
      <c r="AB46" s="97" t="s">
        <v>48</v>
      </c>
      <c r="AC46" s="98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88"/>
      <c r="G47" s="89"/>
      <c r="H47" s="90"/>
      <c r="I47" s="91"/>
      <c r="J47" s="88"/>
      <c r="K47" s="89"/>
      <c r="L47" s="90"/>
      <c r="M47" s="91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f>Z44+1</f>
        <v>2</v>
      </c>
      <c r="C52" s="130"/>
      <c r="D52" s="94" t="s">
        <v>51</v>
      </c>
      <c r="E52" s="95">
        <f t="array" ref="E52">AC44+SUM(IF(C47:C51=1,E47:E51))</f>
        <v>0</v>
      </c>
      <c r="F52" s="129">
        <f>B52+1</f>
        <v>3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4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5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6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7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8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251" priority="6" operator="lessThan">
      <formula>0</formula>
    </cfRule>
  </conditionalFormatting>
  <conditionalFormatting sqref="E20">
    <cfRule type="cellIs" dxfId="250" priority="60" operator="lessThan">
      <formula>0</formula>
    </cfRule>
  </conditionalFormatting>
  <conditionalFormatting sqref="E28">
    <cfRule type="cellIs" dxfId="249" priority="30" operator="lessThan">
      <formula>0</formula>
    </cfRule>
  </conditionalFormatting>
  <conditionalFormatting sqref="E36">
    <cfRule type="cellIs" dxfId="248" priority="29" operator="lessThan">
      <formula>0</formula>
    </cfRule>
  </conditionalFormatting>
  <conditionalFormatting sqref="E44">
    <cfRule type="cellIs" dxfId="247" priority="28" operator="lessThan">
      <formula>0</formula>
    </cfRule>
  </conditionalFormatting>
  <conditionalFormatting sqref="E52">
    <cfRule type="cellIs" dxfId="246" priority="11" operator="lessThan">
      <formula>0</formula>
    </cfRule>
  </conditionalFormatting>
  <conditionalFormatting sqref="I12">
    <cfRule type="cellIs" dxfId="245" priority="3" operator="lessThan">
      <formula>0</formula>
    </cfRule>
  </conditionalFormatting>
  <conditionalFormatting sqref="I20">
    <cfRule type="cellIs" dxfId="244" priority="59" operator="lessThan">
      <formula>0</formula>
    </cfRule>
  </conditionalFormatting>
  <conditionalFormatting sqref="I28">
    <cfRule type="cellIs" dxfId="243" priority="53" operator="lessThan">
      <formula>0</formula>
    </cfRule>
  </conditionalFormatting>
  <conditionalFormatting sqref="I36">
    <cfRule type="cellIs" dxfId="242" priority="47" operator="lessThan">
      <formula>0</formula>
    </cfRule>
  </conditionalFormatting>
  <conditionalFormatting sqref="I44">
    <cfRule type="cellIs" dxfId="241" priority="41" operator="lessThan">
      <formula>0</formula>
    </cfRule>
  </conditionalFormatting>
  <conditionalFormatting sqref="I52">
    <cfRule type="cellIs" dxfId="240" priority="7" operator="lessThan">
      <formula>0</formula>
    </cfRule>
  </conditionalFormatting>
  <conditionalFormatting sqref="M12">
    <cfRule type="cellIs" dxfId="239" priority="4" operator="lessThan">
      <formula>0</formula>
    </cfRule>
  </conditionalFormatting>
  <conditionalFormatting sqref="M20">
    <cfRule type="cellIs" dxfId="238" priority="58" operator="lessThan">
      <formula>0</formula>
    </cfRule>
  </conditionalFormatting>
  <conditionalFormatting sqref="M28">
    <cfRule type="cellIs" dxfId="237" priority="52" operator="lessThan">
      <formula>0</formula>
    </cfRule>
  </conditionalFormatting>
  <conditionalFormatting sqref="M36">
    <cfRule type="cellIs" dxfId="236" priority="46" operator="lessThan">
      <formula>0</formula>
    </cfRule>
  </conditionalFormatting>
  <conditionalFormatting sqref="M44">
    <cfRule type="cellIs" dxfId="235" priority="40" operator="lessThan">
      <formula>0</formula>
    </cfRule>
  </conditionalFormatting>
  <conditionalFormatting sqref="M52">
    <cfRule type="cellIs" dxfId="234" priority="8" operator="lessThan">
      <formula>0</formula>
    </cfRule>
  </conditionalFormatting>
  <conditionalFormatting sqref="Q12">
    <cfRule type="cellIs" dxfId="233" priority="25" operator="lessThan">
      <formula>0</formula>
    </cfRule>
  </conditionalFormatting>
  <conditionalFormatting sqref="Q20">
    <cfRule type="cellIs" dxfId="232" priority="57" operator="lessThan">
      <formula>0</formula>
    </cfRule>
  </conditionalFormatting>
  <conditionalFormatting sqref="Q28">
    <cfRule type="cellIs" dxfId="231" priority="51" operator="lessThan">
      <formula>0</formula>
    </cfRule>
  </conditionalFormatting>
  <conditionalFormatting sqref="Q36">
    <cfRule type="cellIs" dxfId="230" priority="45" operator="lessThan">
      <formula>0</formula>
    </cfRule>
  </conditionalFormatting>
  <conditionalFormatting sqref="Q44">
    <cfRule type="cellIs" dxfId="229" priority="5" operator="lessThan">
      <formula>0</formula>
    </cfRule>
  </conditionalFormatting>
  <conditionalFormatting sqref="Q52">
    <cfRule type="cellIs" dxfId="228" priority="26" operator="lessThan">
      <formula>0</formula>
    </cfRule>
  </conditionalFormatting>
  <conditionalFormatting sqref="U12">
    <cfRule type="cellIs" dxfId="227" priority="13" operator="lessThan">
      <formula>0</formula>
    </cfRule>
  </conditionalFormatting>
  <conditionalFormatting sqref="U20">
    <cfRule type="cellIs" dxfId="226" priority="56" operator="lessThan">
      <formula>0</formula>
    </cfRule>
  </conditionalFormatting>
  <conditionalFormatting sqref="U28">
    <cfRule type="cellIs" dxfId="225" priority="50" operator="lessThan">
      <formula>0</formula>
    </cfRule>
  </conditionalFormatting>
  <conditionalFormatting sqref="U36">
    <cfRule type="cellIs" dxfId="224" priority="44" operator="lessThan">
      <formula>0</formula>
    </cfRule>
  </conditionalFormatting>
  <conditionalFormatting sqref="U44">
    <cfRule type="cellIs" dxfId="223" priority="2" operator="lessThan">
      <formula>0</formula>
    </cfRule>
  </conditionalFormatting>
  <conditionalFormatting sqref="U52">
    <cfRule type="cellIs" dxfId="222" priority="33" operator="lessThan">
      <formula>0</formula>
    </cfRule>
  </conditionalFormatting>
  <conditionalFormatting sqref="Y12">
    <cfRule type="cellIs" dxfId="221" priority="12" operator="lessThan">
      <formula>0</formula>
    </cfRule>
  </conditionalFormatting>
  <conditionalFormatting sqref="Y20">
    <cfRule type="cellIs" dxfId="220" priority="55" operator="lessThan">
      <formula>0</formula>
    </cfRule>
  </conditionalFormatting>
  <conditionalFormatting sqref="Y28">
    <cfRule type="cellIs" dxfId="219" priority="49" operator="lessThan">
      <formula>0</formula>
    </cfRule>
  </conditionalFormatting>
  <conditionalFormatting sqref="Y36">
    <cfRule type="cellIs" dxfId="218" priority="43" operator="lessThan">
      <formula>0</formula>
    </cfRule>
  </conditionalFormatting>
  <conditionalFormatting sqref="Y44">
    <cfRule type="cellIs" dxfId="217" priority="1" operator="lessThan">
      <formula>0</formula>
    </cfRule>
  </conditionalFormatting>
  <conditionalFormatting sqref="Y52">
    <cfRule type="cellIs" dxfId="216" priority="32" operator="lessThan">
      <formula>0</formula>
    </cfRule>
  </conditionalFormatting>
  <conditionalFormatting sqref="AC12">
    <cfRule type="cellIs" dxfId="215" priority="9" operator="lessThan">
      <formula>0</formula>
    </cfRule>
  </conditionalFormatting>
  <conditionalFormatting sqref="AC20">
    <cfRule type="cellIs" dxfId="214" priority="54" operator="lessThan">
      <formula>0</formula>
    </cfRule>
  </conditionalFormatting>
  <conditionalFormatting sqref="AC28">
    <cfRule type="cellIs" dxfId="213" priority="48" operator="lessThan">
      <formula>0</formula>
    </cfRule>
  </conditionalFormatting>
  <conditionalFormatting sqref="AC36">
    <cfRule type="cellIs" dxfId="212" priority="42" operator="lessThan">
      <formula>0</formula>
    </cfRule>
  </conditionalFormatting>
  <conditionalFormatting sqref="AC44">
    <cfRule type="cellIs" dxfId="211" priority="14" operator="lessThan">
      <formula>0</formula>
    </cfRule>
  </conditionalFormatting>
  <conditionalFormatting sqref="AC52">
    <cfRule type="cellIs" dxfId="210" priority="3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tabColor rgb="FF0070C0"/>
  </sheetPr>
  <dimension ref="B1:AM57"/>
  <sheetViews>
    <sheetView zoomScale="70" zoomScaleNormal="70" workbookViewId="0">
      <selection activeCell="V31" sqref="V31:Y32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July!E55</f>
        <v>0</v>
      </c>
      <c r="F2" s="133" t="str">
        <f ca="1">REPLACE(CELL("filename",A1),1,FIND("]",CELL("filename",A1)),"") &amp; " " &amp;Year</f>
        <v>August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July!E56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July!E57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116"/>
      <c r="I7" s="95"/>
      <c r="J7" s="92"/>
      <c r="K7" s="93"/>
      <c r="L7" s="116"/>
      <c r="M7" s="95"/>
      <c r="N7" s="92"/>
      <c r="O7" s="93"/>
      <c r="P7" s="116"/>
      <c r="Q7" s="95"/>
      <c r="R7" s="88"/>
      <c r="S7" s="89"/>
      <c r="T7" s="90"/>
      <c r="U7" s="91"/>
      <c r="V7" s="88"/>
      <c r="W7" s="89"/>
      <c r="X7" s="90"/>
      <c r="Y7" s="91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92"/>
      <c r="S8" s="93"/>
      <c r="T8" s="94"/>
      <c r="U8" s="95"/>
      <c r="V8" s="92"/>
      <c r="W8" s="93"/>
      <c r="X8" s="94"/>
      <c r="Y8" s="95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92"/>
      <c r="S9" s="93"/>
      <c r="T9" s="94"/>
      <c r="U9" s="95"/>
      <c r="V9" s="92"/>
      <c r="W9" s="93"/>
      <c r="X9" s="94"/>
      <c r="Y9" s="95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92"/>
      <c r="S10" s="93"/>
      <c r="T10" s="94"/>
      <c r="U10" s="95"/>
      <c r="V10" s="92"/>
      <c r="W10" s="93"/>
      <c r="X10" s="94"/>
      <c r="Y10" s="95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92"/>
      <c r="S11" s="93"/>
      <c r="T11" s="94"/>
      <c r="U11" s="95"/>
      <c r="V11" s="92"/>
      <c r="W11" s="93"/>
      <c r="X11" s="94"/>
      <c r="Y11" s="95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26</v>
      </c>
      <c r="C12" s="130"/>
      <c r="D12" s="94" t="s">
        <v>51</v>
      </c>
      <c r="E12" s="95">
        <f t="array" ref="E12">E2+SUM(IF(C7:C11=1,E7:E11))</f>
        <v>0</v>
      </c>
      <c r="F12" s="129">
        <f>B12+1</f>
        <v>27</v>
      </c>
      <c r="G12" s="130"/>
      <c r="H12" s="94" t="s">
        <v>51</v>
      </c>
      <c r="I12" s="95">
        <f t="array" ref="I12">E12+SUM(IF(G7:G11=1,I7:I11))</f>
        <v>0</v>
      </c>
      <c r="J12" s="129">
        <f>F12+1</f>
        <v>28</v>
      </c>
      <c r="K12" s="130"/>
      <c r="L12" s="94" t="s">
        <v>51</v>
      </c>
      <c r="M12" s="95">
        <f t="array" ref="M12">I12+SUM(IF(K7:K11=1,M7:M11))</f>
        <v>0</v>
      </c>
      <c r="N12" s="129">
        <f>J12+1</f>
        <v>29</v>
      </c>
      <c r="O12" s="130"/>
      <c r="P12" s="94" t="s">
        <v>51</v>
      </c>
      <c r="Q12" s="95">
        <f t="array" ref="Q12">M12+SUM(IF(O7:O11=1,Q7:Q11))</f>
        <v>0</v>
      </c>
      <c r="R12" s="129">
        <f>N12+1</f>
        <v>30</v>
      </c>
      <c r="S12" s="130"/>
      <c r="T12" s="94" t="s">
        <v>51</v>
      </c>
      <c r="U12" s="95">
        <f t="array" ref="U12">Q12+SUM(IF(S7:S11=1,U7:U11))</f>
        <v>0</v>
      </c>
      <c r="V12" s="129">
        <f>R12+1</f>
        <v>31</v>
      </c>
      <c r="W12" s="130"/>
      <c r="X12" s="94" t="s">
        <v>51</v>
      </c>
      <c r="Y12" s="95">
        <f t="array" ref="Y12">U12+SUM(IF(W7:W11=1,Y7:Y11))</f>
        <v>0</v>
      </c>
      <c r="Z12" s="125">
        <v>1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9"/>
      <c r="G13" s="130"/>
      <c r="H13" s="94" t="s">
        <v>60</v>
      </c>
      <c r="I13" s="96">
        <f t="array" ref="I13">E13+SUM(IF(G7:G11=2,I7:I11))-SUM(IF(F7:F11={33},I7:I11))</f>
        <v>100</v>
      </c>
      <c r="J13" s="129"/>
      <c r="K13" s="130"/>
      <c r="L13" s="94" t="s">
        <v>60</v>
      </c>
      <c r="M13" s="96">
        <f t="array" ref="M13">I13+SUM(IF(K7:K11=2,M7:M11))-SUM(IF(J7:J11={33},M7:M11))</f>
        <v>100</v>
      </c>
      <c r="N13" s="129"/>
      <c r="O13" s="130"/>
      <c r="P13" s="94" t="s">
        <v>60</v>
      </c>
      <c r="Q13" s="96">
        <f t="array" ref="Q13">M13+SUM(IF(O7:O11=2,Q7:Q11))-SUM(IF(N7:N11={33},Q7:Q11))</f>
        <v>100</v>
      </c>
      <c r="R13" s="129"/>
      <c r="S13" s="130"/>
      <c r="T13" s="94" t="s">
        <v>60</v>
      </c>
      <c r="U13" s="96">
        <f t="array" ref="U13">Q13+SUM(IF(S7:S11=2,U7:U11))-SUM(IF(R7:R11={33},U7:U11))</f>
        <v>100</v>
      </c>
      <c r="V13" s="129"/>
      <c r="W13" s="130"/>
      <c r="X13" s="94" t="s">
        <v>60</v>
      </c>
      <c r="Y13" s="96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31"/>
      <c r="G14" s="132"/>
      <c r="H14" s="97" t="s">
        <v>48</v>
      </c>
      <c r="I14" s="98">
        <f t="array" ref="I14">E14+SUM(IF(G7:G11=3,I7:I11))-SUM(IF(F7:F11={34},I7:I11))</f>
        <v>-100</v>
      </c>
      <c r="J14" s="131"/>
      <c r="K14" s="132"/>
      <c r="L14" s="97" t="s">
        <v>48</v>
      </c>
      <c r="M14" s="98">
        <f t="array" ref="M14">I14+SUM(IF(K7:K11=3,M7:M11))-SUM(IF(J7:J11={34},M7:M11))</f>
        <v>-100</v>
      </c>
      <c r="N14" s="131"/>
      <c r="O14" s="132"/>
      <c r="P14" s="97" t="s">
        <v>48</v>
      </c>
      <c r="Q14" s="98">
        <f t="array" ref="Q14">M14+SUM(IF(O7:O11=3,Q7:Q11))-SUM(IF(N7:N11={34},Q7:Q11))</f>
        <v>-100</v>
      </c>
      <c r="R14" s="131"/>
      <c r="S14" s="132"/>
      <c r="T14" s="97" t="s">
        <v>48</v>
      </c>
      <c r="U14" s="98">
        <f t="array" ref="U14">Q14+SUM(IF(S7:S11=3,U7:U11))-SUM(IF(R7:R11={34},U7:U11))</f>
        <v>-100</v>
      </c>
      <c r="V14" s="131"/>
      <c r="W14" s="132"/>
      <c r="X14" s="97" t="s">
        <v>48</v>
      </c>
      <c r="Y14" s="98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118"/>
      <c r="W17" s="119"/>
      <c r="X17" s="80"/>
      <c r="Y17" s="120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118"/>
      <c r="W18" s="119"/>
      <c r="X18" s="80"/>
      <c r="Y18" s="120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118"/>
      <c r="W19" s="119"/>
      <c r="X19" s="80"/>
      <c r="Y19" s="120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2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3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4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5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6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7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8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80"/>
      <c r="U23" s="38"/>
      <c r="V23" s="69"/>
      <c r="W23" s="79"/>
      <c r="X23" s="110"/>
      <c r="Y23" s="50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80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9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10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11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12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13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14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15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118"/>
      <c r="W33" s="119"/>
      <c r="X33" s="80"/>
      <c r="Y33" s="120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118"/>
      <c r="W34" s="119"/>
      <c r="X34" s="80"/>
      <c r="Y34" s="120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118"/>
      <c r="W35" s="119"/>
      <c r="X35" s="80"/>
      <c r="Y35" s="120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16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17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18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19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20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21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22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70"/>
      <c r="O39" s="71"/>
      <c r="P39" s="75"/>
      <c r="Q39" s="38"/>
      <c r="R39" s="70"/>
      <c r="S39" s="71"/>
      <c r="T39" s="75"/>
      <c r="U39" s="38"/>
      <c r="V39" s="70"/>
      <c r="W39" s="71"/>
      <c r="X39" s="75"/>
      <c r="Y39" s="38"/>
      <c r="Z39" s="69"/>
      <c r="AA39" s="79"/>
      <c r="AB39" s="74"/>
      <c r="AC39" s="50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75"/>
      <c r="U40" s="38"/>
      <c r="V40" s="70"/>
      <c r="W40" s="71"/>
      <c r="X40" s="75"/>
      <c r="Y40" s="38"/>
      <c r="Z40" s="70"/>
      <c r="AA40" s="71"/>
      <c r="AB40" s="75"/>
      <c r="AC40" s="38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70"/>
      <c r="W41" s="71"/>
      <c r="X41" s="75"/>
      <c r="Y41" s="38"/>
      <c r="Z41" s="70"/>
      <c r="AA41" s="71"/>
      <c r="AB41" s="75"/>
      <c r="AC41" s="38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70"/>
      <c r="W42" s="71"/>
      <c r="X42" s="75"/>
      <c r="Y42" s="38"/>
      <c r="Z42" s="70"/>
      <c r="AA42" s="71"/>
      <c r="AB42" s="75"/>
      <c r="AC42" s="38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70"/>
      <c r="AA43" s="71"/>
      <c r="AB43" s="75"/>
      <c r="AC43" s="38"/>
      <c r="AK43" s="12"/>
      <c r="AL43" s="71"/>
      <c r="AM43"/>
    </row>
    <row r="44" spans="2:39" s="67" customFormat="1" x14ac:dyDescent="0.2">
      <c r="B44" s="125">
        <f>Z36+1</f>
        <v>23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24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25</v>
      </c>
      <c r="K44" s="126"/>
      <c r="L44" s="75" t="s">
        <v>51</v>
      </c>
      <c r="M44" s="38">
        <f t="array" ref="M44">I44+SUM(IF(K39:K43=1,M39:M43))</f>
        <v>0</v>
      </c>
      <c r="N44" s="125">
        <f>J44+1</f>
        <v>26</v>
      </c>
      <c r="O44" s="126"/>
      <c r="P44" s="75" t="s">
        <v>51</v>
      </c>
      <c r="Q44" s="38">
        <f t="array" ref="Q44">M44+SUM(IF(O39:O43=1,Q39:Q43))</f>
        <v>0</v>
      </c>
      <c r="R44" s="125">
        <f>N44+1</f>
        <v>27</v>
      </c>
      <c r="S44" s="126"/>
      <c r="T44" s="75" t="s">
        <v>51</v>
      </c>
      <c r="U44" s="38">
        <f t="array" ref="U44">Q44+SUM(IF(S39:S43=1,U39:U43))</f>
        <v>0</v>
      </c>
      <c r="V44" s="125">
        <f>R44+1</f>
        <v>28</v>
      </c>
      <c r="W44" s="126"/>
      <c r="X44" s="75" t="s">
        <v>51</v>
      </c>
      <c r="Y44" s="38">
        <f t="array" ref="Y44">U44+SUM(IF(W39:W43=1,Y39:Y43))</f>
        <v>0</v>
      </c>
      <c r="Z44" s="125">
        <f>V44+1</f>
        <v>29</v>
      </c>
      <c r="AA44" s="126"/>
      <c r="AB44" s="75" t="s">
        <v>51</v>
      </c>
      <c r="AC44" s="38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5"/>
      <c r="O45" s="126"/>
      <c r="P45" s="75" t="s">
        <v>60</v>
      </c>
      <c r="Q45" s="17">
        <f t="array" ref="Q45">M45+SUM(IF(O39:O43=2,Q39:Q43))-SUM(IF(N39:N43={33},Q39:Q43))</f>
        <v>100</v>
      </c>
      <c r="R45" s="125"/>
      <c r="S45" s="126"/>
      <c r="T45" s="75" t="s">
        <v>60</v>
      </c>
      <c r="U45" s="17">
        <f t="array" ref="U45">Q45+SUM(IF(S39:S43=2,U39:U43))-SUM(IF(R39:R43={33},U39:U43))</f>
        <v>100</v>
      </c>
      <c r="V45" s="125"/>
      <c r="W45" s="126"/>
      <c r="X45" s="75" t="s">
        <v>60</v>
      </c>
      <c r="Y45" s="17">
        <f t="array" ref="Y45">U45+SUM(IF(W39:W43=2,Y39:Y43))-SUM(IF(V39:V43={33},Y39:Y43))</f>
        <v>100</v>
      </c>
      <c r="Z45" s="125"/>
      <c r="AA45" s="126"/>
      <c r="AB45" s="75" t="s">
        <v>60</v>
      </c>
      <c r="AC45" s="17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27"/>
      <c r="O46" s="128"/>
      <c r="P46" s="76" t="s">
        <v>48</v>
      </c>
      <c r="Q46" s="20">
        <f t="array" ref="Q46">M46+SUM(IF(O39:O43=3,Q39:Q43))-SUM(IF(N39:N43={34},Q39:Q43))</f>
        <v>-100</v>
      </c>
      <c r="R46" s="127"/>
      <c r="S46" s="128"/>
      <c r="T46" s="76" t="s">
        <v>48</v>
      </c>
      <c r="U46" s="20">
        <f t="array" ref="U46">Q46+SUM(IF(S39:S43=3,U39:U43))-SUM(IF(R39:R43={34},U39:U43))</f>
        <v>-100</v>
      </c>
      <c r="V46" s="127"/>
      <c r="W46" s="128"/>
      <c r="X46" s="76" t="s">
        <v>48</v>
      </c>
      <c r="Y46" s="20">
        <f t="array" ref="Y46">U46+SUM(IF(W39:W43=3,Y39:Y43))-SUM(IF(V39:V43={34},Y39:Y43))</f>
        <v>-100</v>
      </c>
      <c r="Z46" s="127"/>
      <c r="AA46" s="128"/>
      <c r="AB46" s="76" t="s">
        <v>48</v>
      </c>
      <c r="AC46" s="20">
        <f t="array" ref="AC46">Y46+SUM(IF(AA39:AA43=3,AC39:AC43))-SUM(IF(Z39:Z43={34},AC39:AC43))</f>
        <v>-100</v>
      </c>
    </row>
    <row r="47" spans="2:39" x14ac:dyDescent="0.2">
      <c r="B47" s="69"/>
      <c r="C47" s="79"/>
      <c r="D47" s="74"/>
      <c r="E47" s="50"/>
      <c r="F47" s="70"/>
      <c r="G47" s="71"/>
      <c r="H47" s="75"/>
      <c r="I47" s="38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70"/>
      <c r="C48" s="71"/>
      <c r="D48" s="75"/>
      <c r="E48" s="38"/>
      <c r="F48" s="70"/>
      <c r="G48" s="71"/>
      <c r="H48" s="75"/>
      <c r="I48" s="38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70"/>
      <c r="C49" s="71"/>
      <c r="D49" s="75"/>
      <c r="E49" s="38"/>
      <c r="F49" s="70"/>
      <c r="G49" s="71"/>
      <c r="H49" s="75"/>
      <c r="I49" s="38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70"/>
      <c r="C50" s="71"/>
      <c r="D50" s="75"/>
      <c r="E50" s="38"/>
      <c r="F50" s="70"/>
      <c r="G50" s="71"/>
      <c r="H50" s="75"/>
      <c r="I50" s="38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70"/>
      <c r="C51" s="71"/>
      <c r="D51" s="75"/>
      <c r="E51" s="38"/>
      <c r="F51" s="70"/>
      <c r="G51" s="71"/>
      <c r="H51" s="75"/>
      <c r="I51" s="38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5">
        <f>Z44+1</f>
        <v>30</v>
      </c>
      <c r="C52" s="126"/>
      <c r="D52" s="75" t="s">
        <v>51</v>
      </c>
      <c r="E52" s="38">
        <f t="array" ref="E52">AC44+SUM(IF(C47:C51=1,E47:E51))</f>
        <v>0</v>
      </c>
      <c r="F52" s="125">
        <f>B52+1</f>
        <v>31</v>
      </c>
      <c r="G52" s="126"/>
      <c r="H52" s="75" t="s">
        <v>51</v>
      </c>
      <c r="I52" s="38">
        <f t="array" ref="I52">E52+SUM(IF(G47:G51=1,I47:I51))</f>
        <v>0</v>
      </c>
      <c r="J52" s="129">
        <v>1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2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3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4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5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5"/>
      <c r="C53" s="126"/>
      <c r="D53" s="75" t="s">
        <v>60</v>
      </c>
      <c r="E53" s="17">
        <f t="array" ref="E53">AC45+SUM(IF(C47:C51=2,E47:E51))-SUM(IF(B47:B51={33},E47:E51))</f>
        <v>100</v>
      </c>
      <c r="F53" s="125"/>
      <c r="G53" s="126"/>
      <c r="H53" s="75" t="s">
        <v>60</v>
      </c>
      <c r="I53" s="17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27"/>
      <c r="C54" s="128"/>
      <c r="D54" s="76" t="s">
        <v>48</v>
      </c>
      <c r="E54" s="20">
        <f t="array" ref="E54">AC46+SUM(IF(C47:C51=3,E47:E51))-SUM(IF(B47:B51={34},E47:E51))</f>
        <v>-100</v>
      </c>
      <c r="F54" s="127"/>
      <c r="G54" s="128"/>
      <c r="H54" s="76" t="s">
        <v>48</v>
      </c>
      <c r="I54" s="20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209" priority="63" operator="lessThan">
      <formula>0</formula>
    </cfRule>
  </conditionalFormatting>
  <conditionalFormatting sqref="E20">
    <cfRule type="cellIs" dxfId="208" priority="56" operator="lessThan">
      <formula>0</formula>
    </cfRule>
  </conditionalFormatting>
  <conditionalFormatting sqref="E28">
    <cfRule type="cellIs" dxfId="207" priority="26" operator="lessThan">
      <formula>0</formula>
    </cfRule>
  </conditionalFormatting>
  <conditionalFormatting sqref="E36">
    <cfRule type="cellIs" dxfId="206" priority="25" operator="lessThan">
      <formula>0</formula>
    </cfRule>
  </conditionalFormatting>
  <conditionalFormatting sqref="E44">
    <cfRule type="cellIs" dxfId="205" priority="24" operator="lessThan">
      <formula>0</formula>
    </cfRule>
  </conditionalFormatting>
  <conditionalFormatting sqref="E52">
    <cfRule type="cellIs" dxfId="204" priority="1" operator="lessThan">
      <formula>0</formula>
    </cfRule>
  </conditionalFormatting>
  <conditionalFormatting sqref="I12">
    <cfRule type="cellIs" dxfId="203" priority="21" operator="lessThan">
      <formula>0</formula>
    </cfRule>
  </conditionalFormatting>
  <conditionalFormatting sqref="I20">
    <cfRule type="cellIs" dxfId="202" priority="55" operator="lessThan">
      <formula>0</formula>
    </cfRule>
  </conditionalFormatting>
  <conditionalFormatting sqref="I28">
    <cfRule type="cellIs" dxfId="201" priority="49" operator="lessThan">
      <formula>0</formula>
    </cfRule>
  </conditionalFormatting>
  <conditionalFormatting sqref="I36">
    <cfRule type="cellIs" dxfId="200" priority="43" operator="lessThan">
      <formula>0</formula>
    </cfRule>
  </conditionalFormatting>
  <conditionalFormatting sqref="I44">
    <cfRule type="cellIs" dxfId="199" priority="37" operator="lessThan">
      <formula>0</formula>
    </cfRule>
  </conditionalFormatting>
  <conditionalFormatting sqref="I52">
    <cfRule type="cellIs" dxfId="198" priority="2" operator="lessThan">
      <formula>0</formula>
    </cfRule>
  </conditionalFormatting>
  <conditionalFormatting sqref="M12">
    <cfRule type="cellIs" dxfId="197" priority="8" operator="lessThan">
      <formula>0</formula>
    </cfRule>
  </conditionalFormatting>
  <conditionalFormatting sqref="M20">
    <cfRule type="cellIs" dxfId="196" priority="54" operator="lessThan">
      <formula>0</formula>
    </cfRule>
  </conditionalFormatting>
  <conditionalFormatting sqref="M28">
    <cfRule type="cellIs" dxfId="195" priority="48" operator="lessThan">
      <formula>0</formula>
    </cfRule>
  </conditionalFormatting>
  <conditionalFormatting sqref="M36">
    <cfRule type="cellIs" dxfId="194" priority="42" operator="lessThan">
      <formula>0</formula>
    </cfRule>
  </conditionalFormatting>
  <conditionalFormatting sqref="M44">
    <cfRule type="cellIs" dxfId="193" priority="36" operator="lessThan">
      <formula>0</formula>
    </cfRule>
  </conditionalFormatting>
  <conditionalFormatting sqref="M52">
    <cfRule type="cellIs" dxfId="192" priority="15" operator="lessThan">
      <formula>0</formula>
    </cfRule>
  </conditionalFormatting>
  <conditionalFormatting sqref="Q12">
    <cfRule type="cellIs" dxfId="191" priority="5" operator="lessThan">
      <formula>0</formula>
    </cfRule>
  </conditionalFormatting>
  <conditionalFormatting sqref="Q20">
    <cfRule type="cellIs" dxfId="190" priority="53" operator="lessThan">
      <formula>0</formula>
    </cfRule>
  </conditionalFormatting>
  <conditionalFormatting sqref="Q28">
    <cfRule type="cellIs" dxfId="189" priority="47" operator="lessThan">
      <formula>0</formula>
    </cfRule>
  </conditionalFormatting>
  <conditionalFormatting sqref="Q36">
    <cfRule type="cellIs" dxfId="188" priority="41" operator="lessThan">
      <formula>0</formula>
    </cfRule>
  </conditionalFormatting>
  <conditionalFormatting sqref="Q44">
    <cfRule type="cellIs" dxfId="187" priority="10" operator="lessThan">
      <formula>0</formula>
    </cfRule>
  </conditionalFormatting>
  <conditionalFormatting sqref="Q52">
    <cfRule type="cellIs" dxfId="186" priority="22" operator="lessThan">
      <formula>0</formula>
    </cfRule>
  </conditionalFormatting>
  <conditionalFormatting sqref="U12">
    <cfRule type="cellIs" dxfId="185" priority="4" operator="lessThan">
      <formula>0</formula>
    </cfRule>
  </conditionalFormatting>
  <conditionalFormatting sqref="U20">
    <cfRule type="cellIs" dxfId="184" priority="52" operator="lessThan">
      <formula>0</formula>
    </cfRule>
  </conditionalFormatting>
  <conditionalFormatting sqref="U28">
    <cfRule type="cellIs" dxfId="183" priority="46" operator="lessThan">
      <formula>0</formula>
    </cfRule>
  </conditionalFormatting>
  <conditionalFormatting sqref="U36">
    <cfRule type="cellIs" dxfId="182" priority="40" operator="lessThan">
      <formula>0</formula>
    </cfRule>
  </conditionalFormatting>
  <conditionalFormatting sqref="U44">
    <cfRule type="cellIs" dxfId="181" priority="9" operator="lessThan">
      <formula>0</formula>
    </cfRule>
  </conditionalFormatting>
  <conditionalFormatting sqref="U52">
    <cfRule type="cellIs" dxfId="180" priority="29" operator="lessThan">
      <formula>0</formula>
    </cfRule>
  </conditionalFormatting>
  <conditionalFormatting sqref="Y12">
    <cfRule type="cellIs" dxfId="179" priority="3" operator="lessThan">
      <formula>0</formula>
    </cfRule>
  </conditionalFormatting>
  <conditionalFormatting sqref="Y20">
    <cfRule type="cellIs" dxfId="178" priority="51" operator="lessThan">
      <formula>0</formula>
    </cfRule>
  </conditionalFormatting>
  <conditionalFormatting sqref="Y28">
    <cfRule type="cellIs" dxfId="177" priority="45" operator="lessThan">
      <formula>0</formula>
    </cfRule>
  </conditionalFormatting>
  <conditionalFormatting sqref="Y36">
    <cfRule type="cellIs" dxfId="176" priority="39" operator="lessThan">
      <formula>0</formula>
    </cfRule>
  </conditionalFormatting>
  <conditionalFormatting sqref="Y44">
    <cfRule type="cellIs" dxfId="175" priority="7" operator="lessThan">
      <formula>0</formula>
    </cfRule>
  </conditionalFormatting>
  <conditionalFormatting sqref="Y52">
    <cfRule type="cellIs" dxfId="174" priority="28" operator="lessThan">
      <formula>0</formula>
    </cfRule>
  </conditionalFormatting>
  <conditionalFormatting sqref="AC12">
    <cfRule type="cellIs" dxfId="173" priority="16" operator="lessThan">
      <formula>0</formula>
    </cfRule>
  </conditionalFormatting>
  <conditionalFormatting sqref="AC20">
    <cfRule type="cellIs" dxfId="172" priority="50" operator="lessThan">
      <formula>0</formula>
    </cfRule>
  </conditionalFormatting>
  <conditionalFormatting sqref="AC28">
    <cfRule type="cellIs" dxfId="171" priority="44" operator="lessThan">
      <formula>0</formula>
    </cfRule>
  </conditionalFormatting>
  <conditionalFormatting sqref="AC36">
    <cfRule type="cellIs" dxfId="170" priority="38" operator="lessThan">
      <formula>0</formula>
    </cfRule>
  </conditionalFormatting>
  <conditionalFormatting sqref="AC44">
    <cfRule type="cellIs" dxfId="169" priority="6" operator="lessThan">
      <formula>0</formula>
    </cfRule>
  </conditionalFormatting>
  <conditionalFormatting sqref="AC52">
    <cfRule type="cellIs" dxfId="168" priority="27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0070C0"/>
  </sheetPr>
  <dimension ref="B1:AM57"/>
  <sheetViews>
    <sheetView zoomScale="70" zoomScaleNormal="70" workbookViewId="0">
      <selection activeCell="V23" sqref="V23:Y24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August!E55</f>
        <v>0</v>
      </c>
      <c r="F2" s="133" t="str">
        <f ca="1">REPLACE(CELL("filename",A1),1,FIND("]",CELL("filename",A1)),"") &amp; " " &amp;Year</f>
        <v>September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August!E56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August!E57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70"/>
      <c r="K7" s="71"/>
      <c r="L7" s="75"/>
      <c r="M7" s="38"/>
      <c r="N7" s="70"/>
      <c r="O7" s="71"/>
      <c r="P7" s="75"/>
      <c r="Q7" s="38"/>
      <c r="R7" s="69"/>
      <c r="S7" s="79"/>
      <c r="T7" s="80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70"/>
      <c r="K8" s="71"/>
      <c r="L8" s="75"/>
      <c r="M8" s="38"/>
      <c r="N8" s="70"/>
      <c r="O8" s="71"/>
      <c r="P8" s="75"/>
      <c r="Q8" s="38"/>
      <c r="R8" s="70"/>
      <c r="S8" s="71"/>
      <c r="T8" s="80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70"/>
      <c r="K9" s="71"/>
      <c r="L9" s="75"/>
      <c r="M9" s="38"/>
      <c r="N9" s="70"/>
      <c r="O9" s="71"/>
      <c r="P9" s="75"/>
      <c r="Q9" s="38"/>
      <c r="R9" s="70"/>
      <c r="S9" s="71"/>
      <c r="T9" s="75"/>
      <c r="U9" s="38"/>
      <c r="V9" s="118"/>
      <c r="W9" s="119"/>
      <c r="X9" s="80"/>
      <c r="Y9" s="120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70"/>
      <c r="K10" s="71"/>
      <c r="L10" s="75"/>
      <c r="M10" s="38"/>
      <c r="N10" s="70"/>
      <c r="O10" s="71"/>
      <c r="P10" s="75"/>
      <c r="Q10" s="38"/>
      <c r="R10" s="70"/>
      <c r="S10" s="71"/>
      <c r="T10" s="75"/>
      <c r="U10" s="38"/>
      <c r="V10" s="118"/>
      <c r="W10" s="119"/>
      <c r="X10" s="80"/>
      <c r="Y10" s="120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118"/>
      <c r="W11" s="119"/>
      <c r="X11" s="80"/>
      <c r="Y11" s="120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30</v>
      </c>
      <c r="C12" s="130"/>
      <c r="D12" s="94" t="s">
        <v>51</v>
      </c>
      <c r="E12" s="95">
        <f t="array" ref="E12">E2+SUM(IF(C7:C11=1,E7:E11))</f>
        <v>0</v>
      </c>
      <c r="F12" s="129">
        <f>B12+1</f>
        <v>31</v>
      </c>
      <c r="G12" s="130"/>
      <c r="H12" s="94" t="s">
        <v>51</v>
      </c>
      <c r="I12" s="95">
        <f t="array" ref="I12">E12+SUM(IF(G7:G11=1,I7:I11))</f>
        <v>0</v>
      </c>
      <c r="J12" s="125">
        <v>1</v>
      </c>
      <c r="K12" s="126"/>
      <c r="L12" s="75" t="s">
        <v>51</v>
      </c>
      <c r="M12" s="38">
        <f t="array" ref="M12">I12+SUM(IF(K7:K11=1,M7:M11))</f>
        <v>0</v>
      </c>
      <c r="N12" s="125">
        <f>J12+1</f>
        <v>2</v>
      </c>
      <c r="O12" s="126"/>
      <c r="P12" s="75" t="s">
        <v>51</v>
      </c>
      <c r="Q12" s="38">
        <f t="array" ref="Q12">M12+SUM(IF(O7:O11=1,Q7:Q11))</f>
        <v>0</v>
      </c>
      <c r="R12" s="125">
        <f>N12+1</f>
        <v>3</v>
      </c>
      <c r="S12" s="126"/>
      <c r="T12" s="75" t="s">
        <v>51</v>
      </c>
      <c r="U12" s="38">
        <f t="array" ref="U12">Q12+SUM(IF(S7:S11=1,U7:U11))</f>
        <v>0</v>
      </c>
      <c r="V12" s="125">
        <f>R12+1</f>
        <v>4</v>
      </c>
      <c r="W12" s="126"/>
      <c r="X12" s="75" t="s">
        <v>51</v>
      </c>
      <c r="Y12" s="38">
        <f t="array" ref="Y12">U12+SUM(IF(W7:W11=1,Y7:Y11))</f>
        <v>0</v>
      </c>
      <c r="Z12" s="125">
        <f>V12+1</f>
        <v>5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9"/>
      <c r="G13" s="130"/>
      <c r="H13" s="94" t="s">
        <v>60</v>
      </c>
      <c r="I13" s="96">
        <f t="array" ref="I13">E13+SUM(IF(G7:G11=2,I7:I11))-SUM(IF(F7:F11={33},I7:I11))</f>
        <v>100</v>
      </c>
      <c r="J13" s="125"/>
      <c r="K13" s="126"/>
      <c r="L13" s="75" t="s">
        <v>60</v>
      </c>
      <c r="M13" s="17">
        <f t="array" ref="M13">I13+SUM(IF(K7:K11=2,M7:M11))-SUM(IF(J7:J11={33},M7:M11))</f>
        <v>100</v>
      </c>
      <c r="N13" s="125"/>
      <c r="O13" s="126"/>
      <c r="P13" s="75" t="s">
        <v>60</v>
      </c>
      <c r="Q13" s="17">
        <f t="array" ref="Q13">M13+SUM(IF(O7:O11=2,Q7:Q11))-SUM(IF(N7:N11={33},Q7:Q11))</f>
        <v>100</v>
      </c>
      <c r="R13" s="125"/>
      <c r="S13" s="126"/>
      <c r="T13" s="75" t="s">
        <v>60</v>
      </c>
      <c r="U13" s="17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31"/>
      <c r="G14" s="132"/>
      <c r="H14" s="97" t="s">
        <v>48</v>
      </c>
      <c r="I14" s="98">
        <f t="array" ref="I14">E14+SUM(IF(G7:G11=3,I7:I11))-SUM(IF(F7:F11={34},I7:I11))</f>
        <v>-100</v>
      </c>
      <c r="J14" s="127"/>
      <c r="K14" s="128"/>
      <c r="L14" s="76" t="s">
        <v>48</v>
      </c>
      <c r="M14" s="20">
        <f t="array" ref="M14">I14+SUM(IF(K7:K11=3,M7:M11))-SUM(IF(J7:J11={34},M7:M11))</f>
        <v>-100</v>
      </c>
      <c r="N14" s="127"/>
      <c r="O14" s="128"/>
      <c r="P14" s="76" t="s">
        <v>48</v>
      </c>
      <c r="Q14" s="20">
        <f t="array" ref="Q14">M14+SUM(IF(O7:O11=3,Q7:Q11))-SUM(IF(N7:N11={34},Q7:Q11))</f>
        <v>-100</v>
      </c>
      <c r="R14" s="127"/>
      <c r="S14" s="128"/>
      <c r="T14" s="76" t="s">
        <v>48</v>
      </c>
      <c r="U14" s="20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69"/>
      <c r="S15" s="79"/>
      <c r="T15" s="80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6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7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8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9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10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11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12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74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80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75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118"/>
      <c r="W25" s="119"/>
      <c r="X25" s="80"/>
      <c r="Y25" s="120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118"/>
      <c r="W26" s="119"/>
      <c r="X26" s="80"/>
      <c r="Y26" s="120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118"/>
      <c r="W27" s="119"/>
      <c r="X27" s="80"/>
      <c r="Y27" s="120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13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14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15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16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17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18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19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20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21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22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23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24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25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26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70"/>
      <c r="O39" s="71"/>
      <c r="P39" s="75"/>
      <c r="Q39" s="38"/>
      <c r="R39" s="88"/>
      <c r="S39" s="89"/>
      <c r="T39" s="90"/>
      <c r="U39" s="91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92"/>
      <c r="S40" s="93"/>
      <c r="T40" s="94"/>
      <c r="U40" s="95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92"/>
      <c r="S41" s="93"/>
      <c r="T41" s="94"/>
      <c r="U41" s="95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92"/>
      <c r="S42" s="93"/>
      <c r="T42" s="94"/>
      <c r="U42" s="95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92"/>
      <c r="S43" s="93"/>
      <c r="T43" s="94"/>
      <c r="U43" s="95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25">
        <f>Z36+1</f>
        <v>27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28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29</v>
      </c>
      <c r="K44" s="126"/>
      <c r="L44" s="75" t="s">
        <v>51</v>
      </c>
      <c r="M44" s="38">
        <f t="array" ref="M44">I44+SUM(IF(K39:K43=1,M39:M43))</f>
        <v>0</v>
      </c>
      <c r="N44" s="125">
        <f>J44+1</f>
        <v>30</v>
      </c>
      <c r="O44" s="126"/>
      <c r="P44" s="75" t="s">
        <v>51</v>
      </c>
      <c r="Q44" s="38">
        <f t="array" ref="Q44">M44+SUM(IF(O39:O43=1,Q39:Q43))</f>
        <v>0</v>
      </c>
      <c r="R44" s="129">
        <v>1</v>
      </c>
      <c r="S44" s="130"/>
      <c r="T44" s="94" t="s">
        <v>51</v>
      </c>
      <c r="U44" s="95">
        <f t="array" ref="U44">Q44+SUM(IF(S39:S43=1,U39:U43))</f>
        <v>0</v>
      </c>
      <c r="V44" s="129">
        <f>R44+1</f>
        <v>2</v>
      </c>
      <c r="W44" s="130"/>
      <c r="X44" s="94" t="s">
        <v>51</v>
      </c>
      <c r="Y44" s="95">
        <f t="array" ref="Y44">U44+SUM(IF(W39:W43=1,Y39:Y43))</f>
        <v>0</v>
      </c>
      <c r="Z44" s="129">
        <f>V44+1</f>
        <v>3</v>
      </c>
      <c r="AA44" s="130"/>
      <c r="AB44" s="94" t="s">
        <v>51</v>
      </c>
      <c r="AC44" s="95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5"/>
      <c r="O45" s="126"/>
      <c r="P45" s="75" t="s">
        <v>60</v>
      </c>
      <c r="Q45" s="17">
        <f t="array" ref="Q45">M45+SUM(IF(O39:O43=2,Q39:Q43))-SUM(IF(N39:N43={33},Q39:Q43))</f>
        <v>100</v>
      </c>
      <c r="R45" s="129"/>
      <c r="S45" s="130"/>
      <c r="T45" s="94" t="s">
        <v>60</v>
      </c>
      <c r="U45" s="96">
        <f t="array" ref="U45">Q45+SUM(IF(S39:S43=2,U39:U43))-SUM(IF(R39:R43={33},U39:U43))</f>
        <v>100</v>
      </c>
      <c r="V45" s="129"/>
      <c r="W45" s="130"/>
      <c r="X45" s="94" t="s">
        <v>60</v>
      </c>
      <c r="Y45" s="96">
        <f t="array" ref="Y45">U45+SUM(IF(W39:W43=2,Y39:Y43))-SUM(IF(V39:V43={33},Y39:Y43))</f>
        <v>100</v>
      </c>
      <c r="Z45" s="129"/>
      <c r="AA45" s="130"/>
      <c r="AB45" s="94" t="s">
        <v>60</v>
      </c>
      <c r="AC45" s="96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27"/>
      <c r="O46" s="128"/>
      <c r="P46" s="76" t="s">
        <v>48</v>
      </c>
      <c r="Q46" s="20">
        <f t="array" ref="Q46">M46+SUM(IF(O39:O43=3,Q39:Q43))-SUM(IF(N39:N43={34},Q39:Q43))</f>
        <v>-100</v>
      </c>
      <c r="R46" s="131"/>
      <c r="S46" s="132"/>
      <c r="T46" s="97" t="s">
        <v>48</v>
      </c>
      <c r="U46" s="98">
        <f t="array" ref="U46">Q46+SUM(IF(S39:S43=3,U39:U43))-SUM(IF(R39:R43={34},U39:U43))</f>
        <v>-100</v>
      </c>
      <c r="V46" s="131"/>
      <c r="W46" s="132"/>
      <c r="X46" s="97" t="s">
        <v>48</v>
      </c>
      <c r="Y46" s="98">
        <f t="array" ref="Y46">U46+SUM(IF(W39:W43=3,Y39:Y43))-SUM(IF(V39:V43={34},Y39:Y43))</f>
        <v>-100</v>
      </c>
      <c r="Z46" s="131"/>
      <c r="AA46" s="132"/>
      <c r="AB46" s="97" t="s">
        <v>48</v>
      </c>
      <c r="AC46" s="98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f>Z44+1</f>
        <v>4</v>
      </c>
      <c r="C52" s="130"/>
      <c r="D52" s="94" t="s">
        <v>51</v>
      </c>
      <c r="E52" s="95">
        <f t="array" ref="E52">AC44+SUM(IF(C47:C51=1,E47:E51))</f>
        <v>0</v>
      </c>
      <c r="F52" s="129">
        <v>1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2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3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4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5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6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167" priority="69" operator="lessThan">
      <formula>0</formula>
    </cfRule>
  </conditionalFormatting>
  <conditionalFormatting sqref="E20">
    <cfRule type="cellIs" dxfId="166" priority="62" operator="lessThan">
      <formula>0</formula>
    </cfRule>
  </conditionalFormatting>
  <conditionalFormatting sqref="E28">
    <cfRule type="cellIs" dxfId="165" priority="32" operator="lessThan">
      <formula>0</formula>
    </cfRule>
  </conditionalFormatting>
  <conditionalFormatting sqref="E36">
    <cfRule type="cellIs" dxfId="164" priority="31" operator="lessThan">
      <formula>0</formula>
    </cfRule>
  </conditionalFormatting>
  <conditionalFormatting sqref="E44">
    <cfRule type="cellIs" dxfId="163" priority="30" operator="lessThan">
      <formula>0</formula>
    </cfRule>
  </conditionalFormatting>
  <conditionalFormatting sqref="E52">
    <cfRule type="cellIs" dxfId="162" priority="3" operator="lessThan">
      <formula>0</formula>
    </cfRule>
  </conditionalFormatting>
  <conditionalFormatting sqref="I12">
    <cfRule type="cellIs" dxfId="161" priority="14" operator="lessThan">
      <formula>0</formula>
    </cfRule>
  </conditionalFormatting>
  <conditionalFormatting sqref="I20">
    <cfRule type="cellIs" dxfId="160" priority="61" operator="lessThan">
      <formula>0</formula>
    </cfRule>
  </conditionalFormatting>
  <conditionalFormatting sqref="I28">
    <cfRule type="cellIs" dxfId="159" priority="55" operator="lessThan">
      <formula>0</formula>
    </cfRule>
  </conditionalFormatting>
  <conditionalFormatting sqref="I36">
    <cfRule type="cellIs" dxfId="158" priority="49" operator="lessThan">
      <formula>0</formula>
    </cfRule>
  </conditionalFormatting>
  <conditionalFormatting sqref="I44">
    <cfRule type="cellIs" dxfId="157" priority="43" operator="lessThan">
      <formula>0</formula>
    </cfRule>
  </conditionalFormatting>
  <conditionalFormatting sqref="I52">
    <cfRule type="cellIs" dxfId="156" priority="37" operator="lessThan">
      <formula>0</formula>
    </cfRule>
  </conditionalFormatting>
  <conditionalFormatting sqref="M12">
    <cfRule type="cellIs" dxfId="155" priority="13" operator="lessThan">
      <formula>0</formula>
    </cfRule>
  </conditionalFormatting>
  <conditionalFormatting sqref="M20">
    <cfRule type="cellIs" dxfId="154" priority="60" operator="lessThan">
      <formula>0</formula>
    </cfRule>
  </conditionalFormatting>
  <conditionalFormatting sqref="M28">
    <cfRule type="cellIs" dxfId="153" priority="54" operator="lessThan">
      <formula>0</formula>
    </cfRule>
  </conditionalFormatting>
  <conditionalFormatting sqref="M36">
    <cfRule type="cellIs" dxfId="152" priority="48" operator="lessThan">
      <formula>0</formula>
    </cfRule>
  </conditionalFormatting>
  <conditionalFormatting sqref="M44">
    <cfRule type="cellIs" dxfId="151" priority="2" operator="lessThan">
      <formula>0</formula>
    </cfRule>
  </conditionalFormatting>
  <conditionalFormatting sqref="M52">
    <cfRule type="cellIs" dxfId="150" priority="36" operator="lessThan">
      <formula>0</formula>
    </cfRule>
  </conditionalFormatting>
  <conditionalFormatting sqref="Q12">
    <cfRule type="cellIs" dxfId="149" priority="12" operator="lessThan">
      <formula>0</formula>
    </cfRule>
  </conditionalFormatting>
  <conditionalFormatting sqref="Q20">
    <cfRule type="cellIs" dxfId="148" priority="59" operator="lessThan">
      <formula>0</formula>
    </cfRule>
  </conditionalFormatting>
  <conditionalFormatting sqref="Q28">
    <cfRule type="cellIs" dxfId="147" priority="53" operator="lessThan">
      <formula>0</formula>
    </cfRule>
  </conditionalFormatting>
  <conditionalFormatting sqref="Q36">
    <cfRule type="cellIs" dxfId="146" priority="47" operator="lessThan">
      <formula>0</formula>
    </cfRule>
  </conditionalFormatting>
  <conditionalFormatting sqref="Q44">
    <cfRule type="cellIs" dxfId="145" priority="1" operator="lessThan">
      <formula>0</formula>
    </cfRule>
  </conditionalFormatting>
  <conditionalFormatting sqref="Q52">
    <cfRule type="cellIs" dxfId="144" priority="28" operator="lessThan">
      <formula>0</formula>
    </cfRule>
  </conditionalFormatting>
  <conditionalFormatting sqref="U12">
    <cfRule type="cellIs" dxfId="143" priority="11" operator="lessThan">
      <formula>0</formula>
    </cfRule>
  </conditionalFormatting>
  <conditionalFormatting sqref="U20">
    <cfRule type="cellIs" dxfId="142" priority="58" operator="lessThan">
      <formula>0</formula>
    </cfRule>
  </conditionalFormatting>
  <conditionalFormatting sqref="U28">
    <cfRule type="cellIs" dxfId="141" priority="52" operator="lessThan">
      <formula>0</formula>
    </cfRule>
  </conditionalFormatting>
  <conditionalFormatting sqref="U36">
    <cfRule type="cellIs" dxfId="140" priority="46" operator="lessThan">
      <formula>0</formula>
    </cfRule>
  </conditionalFormatting>
  <conditionalFormatting sqref="U44">
    <cfRule type="cellIs" dxfId="139" priority="7" operator="lessThan">
      <formula>0</formula>
    </cfRule>
  </conditionalFormatting>
  <conditionalFormatting sqref="U52">
    <cfRule type="cellIs" dxfId="138" priority="35" operator="lessThan">
      <formula>0</formula>
    </cfRule>
  </conditionalFormatting>
  <conditionalFormatting sqref="Y12">
    <cfRule type="cellIs" dxfId="137" priority="10" operator="lessThan">
      <formula>0</formula>
    </cfRule>
  </conditionalFormatting>
  <conditionalFormatting sqref="Y20">
    <cfRule type="cellIs" dxfId="136" priority="57" operator="lessThan">
      <formula>0</formula>
    </cfRule>
  </conditionalFormatting>
  <conditionalFormatting sqref="Y28">
    <cfRule type="cellIs" dxfId="135" priority="51" operator="lessThan">
      <formula>0</formula>
    </cfRule>
  </conditionalFormatting>
  <conditionalFormatting sqref="Y36">
    <cfRule type="cellIs" dxfId="134" priority="45" operator="lessThan">
      <formula>0</formula>
    </cfRule>
  </conditionalFormatting>
  <conditionalFormatting sqref="Y44">
    <cfRule type="cellIs" dxfId="133" priority="6" operator="lessThan">
      <formula>0</formula>
    </cfRule>
  </conditionalFormatting>
  <conditionalFormatting sqref="Y52">
    <cfRule type="cellIs" dxfId="132" priority="34" operator="lessThan">
      <formula>0</formula>
    </cfRule>
  </conditionalFormatting>
  <conditionalFormatting sqref="AC12">
    <cfRule type="cellIs" dxfId="131" priority="9" operator="lessThan">
      <formula>0</formula>
    </cfRule>
  </conditionalFormatting>
  <conditionalFormatting sqref="AC20">
    <cfRule type="cellIs" dxfId="130" priority="56" operator="lessThan">
      <formula>0</formula>
    </cfRule>
  </conditionalFormatting>
  <conditionalFormatting sqref="AC28">
    <cfRule type="cellIs" dxfId="129" priority="50" operator="lessThan">
      <formula>0</formula>
    </cfRule>
  </conditionalFormatting>
  <conditionalFormatting sqref="AC36">
    <cfRule type="cellIs" dxfId="128" priority="44" operator="lessThan">
      <formula>0</formula>
    </cfRule>
  </conditionalFormatting>
  <conditionalFormatting sqref="AC44">
    <cfRule type="cellIs" dxfId="127" priority="5" operator="lessThan">
      <formula>0</formula>
    </cfRule>
  </conditionalFormatting>
  <conditionalFormatting sqref="AC52">
    <cfRule type="cellIs" dxfId="126" priority="33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tabColor rgb="FF0070C0"/>
  </sheetPr>
  <dimension ref="B1:AM57"/>
  <sheetViews>
    <sheetView zoomScale="70" zoomScaleNormal="70" workbookViewId="0">
      <selection activeCell="V39" sqref="V39:Y40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September!E55</f>
        <v>0</v>
      </c>
      <c r="F2" s="133" t="str">
        <f ca="1">REPLACE(CELL("filename",A1),1,FIND("]",CELL("filename",A1)),"") &amp; " " &amp;Year</f>
        <v>October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September!E56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September!E57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88"/>
      <c r="G7" s="89"/>
      <c r="H7" s="90"/>
      <c r="I7" s="91"/>
      <c r="J7" s="88"/>
      <c r="K7" s="89"/>
      <c r="L7" s="90"/>
      <c r="M7" s="91"/>
      <c r="N7" s="88"/>
      <c r="O7" s="89"/>
      <c r="P7" s="90"/>
      <c r="Q7" s="91"/>
      <c r="R7" s="69"/>
      <c r="S7" s="79"/>
      <c r="T7" s="74"/>
      <c r="U7" s="50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70"/>
      <c r="S9" s="71"/>
      <c r="T9" s="75"/>
      <c r="U9" s="38"/>
      <c r="V9" s="118"/>
      <c r="W9" s="119"/>
      <c r="X9" s="80"/>
      <c r="Y9" s="120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70"/>
      <c r="S10" s="71"/>
      <c r="T10" s="75"/>
      <c r="U10" s="38"/>
      <c r="V10" s="118"/>
      <c r="W10" s="119"/>
      <c r="X10" s="80"/>
      <c r="Y10" s="120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70"/>
      <c r="S11" s="71"/>
      <c r="T11" s="75"/>
      <c r="U11" s="38"/>
      <c r="V11" s="118"/>
      <c r="W11" s="119"/>
      <c r="X11" s="80"/>
      <c r="Y11" s="120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27</v>
      </c>
      <c r="C12" s="130"/>
      <c r="D12" s="94" t="s">
        <v>51</v>
      </c>
      <c r="E12" s="95">
        <f t="array" ref="E12">E2+SUM(IF(C7:C11=1,E7:E11))</f>
        <v>0</v>
      </c>
      <c r="F12" s="129">
        <f>B12+1</f>
        <v>28</v>
      </c>
      <c r="G12" s="130"/>
      <c r="H12" s="94" t="s">
        <v>51</v>
      </c>
      <c r="I12" s="95">
        <f t="array" ref="I12">E12+SUM(IF(G7:G11=1,I7:I11))</f>
        <v>0</v>
      </c>
      <c r="J12" s="129">
        <f>F12+1</f>
        <v>29</v>
      </c>
      <c r="K12" s="130"/>
      <c r="L12" s="94" t="s">
        <v>51</v>
      </c>
      <c r="M12" s="95">
        <f t="array" ref="M12">I12+SUM(IF(K7:K11=1,M7:M11))</f>
        <v>0</v>
      </c>
      <c r="N12" s="129">
        <f>J12+1</f>
        <v>30</v>
      </c>
      <c r="O12" s="130"/>
      <c r="P12" s="94" t="s">
        <v>51</v>
      </c>
      <c r="Q12" s="95">
        <f t="array" ref="Q12">M12+SUM(IF(O7:O11=1,Q7:Q11))</f>
        <v>0</v>
      </c>
      <c r="R12" s="125">
        <v>1</v>
      </c>
      <c r="S12" s="126"/>
      <c r="T12" s="75" t="s">
        <v>51</v>
      </c>
      <c r="U12" s="38">
        <f t="array" ref="U12">Q12+SUM(IF(S7:S11=1,U7:U11))</f>
        <v>0</v>
      </c>
      <c r="V12" s="125">
        <f>R12+1</f>
        <v>2</v>
      </c>
      <c r="W12" s="126"/>
      <c r="X12" s="75" t="s">
        <v>51</v>
      </c>
      <c r="Y12" s="38">
        <f t="array" ref="Y12">U12+SUM(IF(W7:W11=1,Y7:Y11))</f>
        <v>0</v>
      </c>
      <c r="Z12" s="125">
        <f>V12+1</f>
        <v>3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9"/>
      <c r="G13" s="130"/>
      <c r="H13" s="94" t="s">
        <v>60</v>
      </c>
      <c r="I13" s="96">
        <f t="array" ref="I13">E13+SUM(IF(G7:G11=2,I7:I11))-SUM(IF(F7:F11={33},I7:I11))</f>
        <v>100</v>
      </c>
      <c r="J13" s="129"/>
      <c r="K13" s="130"/>
      <c r="L13" s="94" t="s">
        <v>60</v>
      </c>
      <c r="M13" s="96">
        <f t="array" ref="M13">I13+SUM(IF(K7:K11=2,M7:M11))-SUM(IF(J7:J11={33},M7:M11))</f>
        <v>100</v>
      </c>
      <c r="N13" s="129"/>
      <c r="O13" s="130"/>
      <c r="P13" s="94" t="s">
        <v>60</v>
      </c>
      <c r="Q13" s="96">
        <f t="array" ref="Q13">M13+SUM(IF(O7:O11=2,Q7:Q11))-SUM(IF(N7:N11={33},Q7:Q11))</f>
        <v>100</v>
      </c>
      <c r="R13" s="125"/>
      <c r="S13" s="126"/>
      <c r="T13" s="75" t="s">
        <v>60</v>
      </c>
      <c r="U13" s="17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31"/>
      <c r="G14" s="132"/>
      <c r="H14" s="97" t="s">
        <v>48</v>
      </c>
      <c r="I14" s="98">
        <f t="array" ref="I14">E14+SUM(IF(G7:G11=3,I7:I11))-SUM(IF(F7:F11={34},I7:I11))</f>
        <v>-100</v>
      </c>
      <c r="J14" s="131"/>
      <c r="K14" s="132"/>
      <c r="L14" s="97" t="s">
        <v>48</v>
      </c>
      <c r="M14" s="98">
        <f t="array" ref="M14">I14+SUM(IF(K7:K11=3,M7:M11))-SUM(IF(J7:J11={34},M7:M11))</f>
        <v>-100</v>
      </c>
      <c r="N14" s="131"/>
      <c r="O14" s="132"/>
      <c r="P14" s="97" t="s">
        <v>48</v>
      </c>
      <c r="Q14" s="98">
        <f t="array" ref="Q14">M14+SUM(IF(O7:O11=3,Q7:Q11))-SUM(IF(N7:N11={34},Q7:Q11))</f>
        <v>-100</v>
      </c>
      <c r="R14" s="127"/>
      <c r="S14" s="128"/>
      <c r="T14" s="76" t="s">
        <v>48</v>
      </c>
      <c r="U14" s="20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69"/>
      <c r="S15" s="79"/>
      <c r="T15" s="80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4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5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6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7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8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9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10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70"/>
      <c r="K23" s="71"/>
      <c r="L23" s="75"/>
      <c r="M23" s="38"/>
      <c r="N23" s="69"/>
      <c r="O23" s="79"/>
      <c r="P23" s="110"/>
      <c r="Q23" s="50"/>
      <c r="R23" s="69"/>
      <c r="S23" s="79"/>
      <c r="T23" s="74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80"/>
      <c r="Q24" s="38"/>
      <c r="R24" s="70"/>
      <c r="S24" s="71"/>
      <c r="T24" s="75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118"/>
      <c r="W25" s="119"/>
      <c r="X25" s="80"/>
      <c r="Y25" s="120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118"/>
      <c r="W26" s="119"/>
      <c r="X26" s="80"/>
      <c r="Y26" s="120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118"/>
      <c r="W27" s="119"/>
      <c r="X27" s="80"/>
      <c r="Y27" s="120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11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12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13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14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15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16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17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18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19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20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21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22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23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24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70"/>
      <c r="O39" s="71"/>
      <c r="P39" s="75"/>
      <c r="Q39" s="38"/>
      <c r="R39" s="69"/>
      <c r="S39" s="79"/>
      <c r="T39" s="80"/>
      <c r="U39" s="50"/>
      <c r="V39" s="70"/>
      <c r="W39" s="71"/>
      <c r="X39" s="75"/>
      <c r="Y39" s="38"/>
      <c r="Z39" s="69"/>
      <c r="AA39" s="79"/>
      <c r="AB39" s="74"/>
      <c r="AC39" s="50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80"/>
      <c r="U40" s="38"/>
      <c r="V40" s="70"/>
      <c r="W40" s="71"/>
      <c r="X40" s="75"/>
      <c r="Y40" s="38"/>
      <c r="Z40" s="70"/>
      <c r="AA40" s="71"/>
      <c r="AB40" s="75"/>
      <c r="AC40" s="38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118"/>
      <c r="W41" s="119"/>
      <c r="X41" s="80"/>
      <c r="Y41" s="120"/>
      <c r="Z41" s="70"/>
      <c r="AA41" s="71"/>
      <c r="AB41" s="75"/>
      <c r="AC41" s="38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118"/>
      <c r="W42" s="119"/>
      <c r="X42" s="80"/>
      <c r="Y42" s="120"/>
      <c r="Z42" s="70"/>
      <c r="AA42" s="71"/>
      <c r="AB42" s="75"/>
      <c r="AC42" s="38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118"/>
      <c r="W43" s="119"/>
      <c r="X43" s="80"/>
      <c r="Y43" s="120"/>
      <c r="Z43" s="70"/>
      <c r="AA43" s="71"/>
      <c r="AB43" s="75"/>
      <c r="AC43" s="38"/>
      <c r="AK43" s="12"/>
      <c r="AL43" s="71"/>
      <c r="AM43"/>
    </row>
    <row r="44" spans="2:39" s="67" customFormat="1" x14ac:dyDescent="0.2">
      <c r="B44" s="125">
        <f>Z36+1</f>
        <v>25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26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27</v>
      </c>
      <c r="K44" s="126"/>
      <c r="L44" s="75" t="s">
        <v>51</v>
      </c>
      <c r="M44" s="38">
        <f t="array" ref="M44">I44+SUM(IF(K39:K43=1,M39:M43))</f>
        <v>0</v>
      </c>
      <c r="N44" s="125">
        <f>J44+1</f>
        <v>28</v>
      </c>
      <c r="O44" s="126"/>
      <c r="P44" s="75" t="s">
        <v>51</v>
      </c>
      <c r="Q44" s="38">
        <f t="array" ref="Q44">M44+SUM(IF(O39:O43=1,Q39:Q43))</f>
        <v>0</v>
      </c>
      <c r="R44" s="125">
        <f>N44+1</f>
        <v>29</v>
      </c>
      <c r="S44" s="126"/>
      <c r="T44" s="75" t="s">
        <v>51</v>
      </c>
      <c r="U44" s="38">
        <f t="array" ref="U44">Q44+SUM(IF(S39:S43=1,U39:U43))</f>
        <v>0</v>
      </c>
      <c r="V44" s="125">
        <f>R44+1</f>
        <v>30</v>
      </c>
      <c r="W44" s="126"/>
      <c r="X44" s="75" t="s">
        <v>51</v>
      </c>
      <c r="Y44" s="38">
        <f t="array" ref="Y44">U44+SUM(IF(W39:W43=1,Y39:Y43))</f>
        <v>0</v>
      </c>
      <c r="Z44" s="125">
        <f>V44+1</f>
        <v>31</v>
      </c>
      <c r="AA44" s="126"/>
      <c r="AB44" s="75" t="s">
        <v>51</v>
      </c>
      <c r="AC44" s="38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5"/>
      <c r="O45" s="126"/>
      <c r="P45" s="75" t="s">
        <v>60</v>
      </c>
      <c r="Q45" s="17">
        <f t="array" ref="Q45">M45+SUM(IF(O39:O43=2,Q39:Q43))-SUM(IF(N39:N43={33},Q39:Q43))</f>
        <v>100</v>
      </c>
      <c r="R45" s="125"/>
      <c r="S45" s="126"/>
      <c r="T45" s="75" t="s">
        <v>60</v>
      </c>
      <c r="U45" s="17">
        <f t="array" ref="U45">Q45+SUM(IF(S39:S43=2,U39:U43))-SUM(IF(R39:R43={33},U39:U43))</f>
        <v>100</v>
      </c>
      <c r="V45" s="125"/>
      <c r="W45" s="126"/>
      <c r="X45" s="75" t="s">
        <v>60</v>
      </c>
      <c r="Y45" s="17">
        <f t="array" ref="Y45">U45+SUM(IF(W39:W43=2,Y39:Y43))-SUM(IF(V39:V43={33},Y39:Y43))</f>
        <v>100</v>
      </c>
      <c r="Z45" s="125"/>
      <c r="AA45" s="126"/>
      <c r="AB45" s="75" t="s">
        <v>60</v>
      </c>
      <c r="AC45" s="17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27"/>
      <c r="O46" s="128"/>
      <c r="P46" s="76" t="s">
        <v>48</v>
      </c>
      <c r="Q46" s="20">
        <f t="array" ref="Q46">M46+SUM(IF(O39:O43=3,Q39:Q43))-SUM(IF(N39:N43={34},Q39:Q43))</f>
        <v>-100</v>
      </c>
      <c r="R46" s="127"/>
      <c r="S46" s="128"/>
      <c r="T46" s="76" t="s">
        <v>48</v>
      </c>
      <c r="U46" s="20">
        <f t="array" ref="U46">Q46+SUM(IF(S39:S43=3,U39:U43))-SUM(IF(R39:R43={34},U39:U43))</f>
        <v>-100</v>
      </c>
      <c r="V46" s="127"/>
      <c r="W46" s="128"/>
      <c r="X46" s="76" t="s">
        <v>48</v>
      </c>
      <c r="Y46" s="20">
        <f t="array" ref="Y46">U46+SUM(IF(W39:W43=3,Y39:Y43))-SUM(IF(V39:V43={34},Y39:Y43))</f>
        <v>-100</v>
      </c>
      <c r="Z46" s="127"/>
      <c r="AA46" s="128"/>
      <c r="AB46" s="76" t="s">
        <v>48</v>
      </c>
      <c r="AC46" s="20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v>1</v>
      </c>
      <c r="C52" s="130"/>
      <c r="D52" s="94" t="s">
        <v>51</v>
      </c>
      <c r="E52" s="95">
        <f t="array" ref="E52">AC44+SUM(IF(C47:C51=1,E47:E51))</f>
        <v>0</v>
      </c>
      <c r="F52" s="129">
        <f>B52+1</f>
        <v>2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3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4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5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6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7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125" priority="64" operator="lessThan">
      <formula>0</formula>
    </cfRule>
  </conditionalFormatting>
  <conditionalFormatting sqref="E20">
    <cfRule type="cellIs" dxfId="124" priority="57" operator="lessThan">
      <formula>0</formula>
    </cfRule>
  </conditionalFormatting>
  <conditionalFormatting sqref="E28">
    <cfRule type="cellIs" dxfId="123" priority="27" operator="lessThan">
      <formula>0</formula>
    </cfRule>
  </conditionalFormatting>
  <conditionalFormatting sqref="E36">
    <cfRule type="cellIs" dxfId="122" priority="26" operator="lessThan">
      <formula>0</formula>
    </cfRule>
  </conditionalFormatting>
  <conditionalFormatting sqref="E44">
    <cfRule type="cellIs" dxfId="121" priority="25" operator="lessThan">
      <formula>0</formula>
    </cfRule>
  </conditionalFormatting>
  <conditionalFormatting sqref="E52">
    <cfRule type="cellIs" dxfId="120" priority="11" operator="lessThan">
      <formula>0</formula>
    </cfRule>
  </conditionalFormatting>
  <conditionalFormatting sqref="I12">
    <cfRule type="cellIs" dxfId="119" priority="6" operator="lessThan">
      <formula>0</formula>
    </cfRule>
  </conditionalFormatting>
  <conditionalFormatting sqref="I20">
    <cfRule type="cellIs" dxfId="118" priority="56" operator="lessThan">
      <formula>0</formula>
    </cfRule>
  </conditionalFormatting>
  <conditionalFormatting sqref="I28">
    <cfRule type="cellIs" dxfId="117" priority="50" operator="lessThan">
      <formula>0</formula>
    </cfRule>
  </conditionalFormatting>
  <conditionalFormatting sqref="I36">
    <cfRule type="cellIs" dxfId="116" priority="44" operator="lessThan">
      <formula>0</formula>
    </cfRule>
  </conditionalFormatting>
  <conditionalFormatting sqref="I44">
    <cfRule type="cellIs" dxfId="115" priority="38" operator="lessThan">
      <formula>0</formula>
    </cfRule>
  </conditionalFormatting>
  <conditionalFormatting sqref="I52">
    <cfRule type="cellIs" dxfId="114" priority="20" operator="lessThan">
      <formula>0</formula>
    </cfRule>
  </conditionalFormatting>
  <conditionalFormatting sqref="M12">
    <cfRule type="cellIs" dxfId="113" priority="4" operator="lessThan">
      <formula>0</formula>
    </cfRule>
  </conditionalFormatting>
  <conditionalFormatting sqref="M20">
    <cfRule type="cellIs" dxfId="112" priority="55" operator="lessThan">
      <formula>0</formula>
    </cfRule>
  </conditionalFormatting>
  <conditionalFormatting sqref="M28">
    <cfRule type="cellIs" dxfId="111" priority="49" operator="lessThan">
      <formula>0</formula>
    </cfRule>
  </conditionalFormatting>
  <conditionalFormatting sqref="M36">
    <cfRule type="cellIs" dxfId="110" priority="43" operator="lessThan">
      <formula>0</formula>
    </cfRule>
  </conditionalFormatting>
  <conditionalFormatting sqref="M44">
    <cfRule type="cellIs" dxfId="109" priority="37" operator="lessThan">
      <formula>0</formula>
    </cfRule>
  </conditionalFormatting>
  <conditionalFormatting sqref="M52">
    <cfRule type="cellIs" dxfId="108" priority="31" operator="lessThan">
      <formula>0</formula>
    </cfRule>
  </conditionalFormatting>
  <conditionalFormatting sqref="Q12">
    <cfRule type="cellIs" dxfId="107" priority="3" operator="lessThan">
      <formula>0</formula>
    </cfRule>
  </conditionalFormatting>
  <conditionalFormatting sqref="Q20">
    <cfRule type="cellIs" dxfId="106" priority="54" operator="lessThan">
      <formula>0</formula>
    </cfRule>
  </conditionalFormatting>
  <conditionalFormatting sqref="Q28">
    <cfRule type="cellIs" dxfId="105" priority="48" operator="lessThan">
      <formula>0</formula>
    </cfRule>
  </conditionalFormatting>
  <conditionalFormatting sqref="Q36">
    <cfRule type="cellIs" dxfId="104" priority="42" operator="lessThan">
      <formula>0</formula>
    </cfRule>
  </conditionalFormatting>
  <conditionalFormatting sqref="Q44">
    <cfRule type="cellIs" dxfId="103" priority="8" operator="lessThan">
      <formula>0</formula>
    </cfRule>
  </conditionalFormatting>
  <conditionalFormatting sqref="Q52">
    <cfRule type="cellIs" dxfId="102" priority="23" operator="lessThan">
      <formula>0</formula>
    </cfRule>
  </conditionalFormatting>
  <conditionalFormatting sqref="U12">
    <cfRule type="cellIs" dxfId="101" priority="14" operator="lessThan">
      <formula>0</formula>
    </cfRule>
  </conditionalFormatting>
  <conditionalFormatting sqref="U20">
    <cfRule type="cellIs" dxfId="100" priority="53" operator="lessThan">
      <formula>0</formula>
    </cfRule>
  </conditionalFormatting>
  <conditionalFormatting sqref="U28">
    <cfRule type="cellIs" dxfId="99" priority="47" operator="lessThan">
      <formula>0</formula>
    </cfRule>
  </conditionalFormatting>
  <conditionalFormatting sqref="U36">
    <cfRule type="cellIs" dxfId="98" priority="41" operator="lessThan">
      <formula>0</formula>
    </cfRule>
  </conditionalFormatting>
  <conditionalFormatting sqref="U44">
    <cfRule type="cellIs" dxfId="97" priority="5" operator="lessThan">
      <formula>0</formula>
    </cfRule>
  </conditionalFormatting>
  <conditionalFormatting sqref="U52">
    <cfRule type="cellIs" dxfId="96" priority="30" operator="lessThan">
      <formula>0</formula>
    </cfRule>
  </conditionalFormatting>
  <conditionalFormatting sqref="Y12">
    <cfRule type="cellIs" dxfId="95" priority="10" operator="lessThan">
      <formula>0</formula>
    </cfRule>
  </conditionalFormatting>
  <conditionalFormatting sqref="Y20">
    <cfRule type="cellIs" dxfId="94" priority="52" operator="lessThan">
      <formula>0</formula>
    </cfRule>
  </conditionalFormatting>
  <conditionalFormatting sqref="Y28">
    <cfRule type="cellIs" dxfId="93" priority="46" operator="lessThan">
      <formula>0</formula>
    </cfRule>
  </conditionalFormatting>
  <conditionalFormatting sqref="Y36">
    <cfRule type="cellIs" dxfId="92" priority="40" operator="lessThan">
      <formula>0</formula>
    </cfRule>
  </conditionalFormatting>
  <conditionalFormatting sqref="Y44">
    <cfRule type="cellIs" dxfId="91" priority="2" operator="lessThan">
      <formula>0</formula>
    </cfRule>
  </conditionalFormatting>
  <conditionalFormatting sqref="Y52">
    <cfRule type="cellIs" dxfId="90" priority="29" operator="lessThan">
      <formula>0</formula>
    </cfRule>
  </conditionalFormatting>
  <conditionalFormatting sqref="AC12">
    <cfRule type="cellIs" dxfId="89" priority="9" operator="lessThan">
      <formula>0</formula>
    </cfRule>
  </conditionalFormatting>
  <conditionalFormatting sqref="AC20">
    <cfRule type="cellIs" dxfId="88" priority="51" operator="lessThan">
      <formula>0</formula>
    </cfRule>
  </conditionalFormatting>
  <conditionalFormatting sqref="AC28">
    <cfRule type="cellIs" dxfId="87" priority="45" operator="lessThan">
      <formula>0</formula>
    </cfRule>
  </conditionalFormatting>
  <conditionalFormatting sqref="AC36">
    <cfRule type="cellIs" dxfId="86" priority="39" operator="lessThan">
      <formula>0</formula>
    </cfRule>
  </conditionalFormatting>
  <conditionalFormatting sqref="AC44">
    <cfRule type="cellIs" dxfId="85" priority="1" operator="lessThan">
      <formula>0</formula>
    </cfRule>
  </conditionalFormatting>
  <conditionalFormatting sqref="AC52">
    <cfRule type="cellIs" dxfId="84" priority="28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tabColor rgb="FF0070C0"/>
  </sheetPr>
  <dimension ref="B1:AM57"/>
  <sheetViews>
    <sheetView topLeftCell="A2" zoomScale="70" zoomScaleNormal="70" workbookViewId="0">
      <selection activeCell="V31" sqref="V31:Y32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October!E55</f>
        <v>0</v>
      </c>
      <c r="F2" s="133" t="str">
        <f ca="1">REPLACE(CELL("filename",A1),1,FIND("]",CELL("filename",A1)),"") &amp; " " &amp;Year</f>
        <v>November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October!E56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October!E57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69"/>
      <c r="C7" s="79"/>
      <c r="D7" s="74"/>
      <c r="E7" s="50"/>
      <c r="F7" s="70"/>
      <c r="G7" s="71"/>
      <c r="H7" s="80"/>
      <c r="I7" s="38"/>
      <c r="J7" s="70"/>
      <c r="K7" s="71"/>
      <c r="L7" s="80"/>
      <c r="M7" s="38"/>
      <c r="N7" s="70"/>
      <c r="O7" s="71"/>
      <c r="P7" s="75"/>
      <c r="Q7" s="38"/>
      <c r="R7" s="69"/>
      <c r="S7" s="79"/>
      <c r="T7" s="80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70"/>
      <c r="C8" s="71"/>
      <c r="D8" s="75"/>
      <c r="E8" s="38"/>
      <c r="F8" s="70"/>
      <c r="G8" s="71"/>
      <c r="H8" s="75"/>
      <c r="I8" s="38"/>
      <c r="J8" s="70"/>
      <c r="K8" s="71"/>
      <c r="L8" s="75"/>
      <c r="M8" s="38"/>
      <c r="N8" s="70"/>
      <c r="O8" s="71"/>
      <c r="P8" s="75"/>
      <c r="Q8" s="38"/>
      <c r="R8" s="70"/>
      <c r="S8" s="71"/>
      <c r="T8" s="80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70"/>
      <c r="C9" s="71"/>
      <c r="D9" s="75"/>
      <c r="E9" s="38"/>
      <c r="F9" s="70"/>
      <c r="G9" s="71"/>
      <c r="H9" s="75"/>
      <c r="I9" s="38"/>
      <c r="J9" s="70"/>
      <c r="K9" s="71"/>
      <c r="L9" s="75"/>
      <c r="M9" s="38"/>
      <c r="N9" s="70"/>
      <c r="O9" s="71"/>
      <c r="P9" s="75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70"/>
      <c r="C10" s="71"/>
      <c r="D10" s="75"/>
      <c r="E10" s="38"/>
      <c r="F10" s="70"/>
      <c r="G10" s="71"/>
      <c r="H10" s="75"/>
      <c r="I10" s="38"/>
      <c r="J10" s="70"/>
      <c r="K10" s="71"/>
      <c r="L10" s="75"/>
      <c r="M10" s="38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70"/>
      <c r="C11" s="71"/>
      <c r="D11" s="75"/>
      <c r="E11" s="38"/>
      <c r="F11" s="70"/>
      <c r="G11" s="71"/>
      <c r="H11" s="75"/>
      <c r="I11" s="38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5">
        <v>1</v>
      </c>
      <c r="C12" s="126"/>
      <c r="D12" s="75" t="s">
        <v>51</v>
      </c>
      <c r="E12" s="38">
        <f t="array" ref="E12">E2+SUM(IF(C7:C11=1,E7:E11))</f>
        <v>0</v>
      </c>
      <c r="F12" s="125">
        <f>B12+1</f>
        <v>2</v>
      </c>
      <c r="G12" s="126"/>
      <c r="H12" s="75" t="s">
        <v>51</v>
      </c>
      <c r="I12" s="38">
        <f t="array" ref="I12">E12+SUM(IF(G7:G11=1,I7:I11))</f>
        <v>0</v>
      </c>
      <c r="J12" s="125">
        <f>F12+1</f>
        <v>3</v>
      </c>
      <c r="K12" s="126"/>
      <c r="L12" s="75" t="s">
        <v>51</v>
      </c>
      <c r="M12" s="38">
        <f t="array" ref="M12">I12+SUM(IF(K7:K11=1,M7:M11))</f>
        <v>0</v>
      </c>
      <c r="N12" s="125">
        <f>J12+1</f>
        <v>4</v>
      </c>
      <c r="O12" s="126"/>
      <c r="P12" s="75" t="s">
        <v>51</v>
      </c>
      <c r="Q12" s="38">
        <f t="array" ref="Q12">M12+SUM(IF(O7:O11=1,Q7:Q11))</f>
        <v>0</v>
      </c>
      <c r="R12" s="125">
        <f>N12+1</f>
        <v>5</v>
      </c>
      <c r="S12" s="126"/>
      <c r="T12" s="75" t="s">
        <v>51</v>
      </c>
      <c r="U12" s="38">
        <f t="array" ref="U12">Q12+SUM(IF(S7:S11=1,U7:U11))</f>
        <v>0</v>
      </c>
      <c r="V12" s="125">
        <f>R12+1</f>
        <v>6</v>
      </c>
      <c r="W12" s="126"/>
      <c r="X12" s="75" t="s">
        <v>51</v>
      </c>
      <c r="Y12" s="38">
        <f t="array" ref="Y12">U12+SUM(IF(W7:W11=1,Y7:Y11))</f>
        <v>0</v>
      </c>
      <c r="Z12" s="125">
        <f>V12+1</f>
        <v>7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5"/>
      <c r="C13" s="126"/>
      <c r="D13" s="75" t="s">
        <v>60</v>
      </c>
      <c r="E13" s="17">
        <f t="array" ref="E13">E3+SUM(IF(C7:C11=2,E7:E11))-SUM(IF(B7:B11={33},E7:E11))</f>
        <v>100</v>
      </c>
      <c r="F13" s="125"/>
      <c r="G13" s="126"/>
      <c r="H13" s="75" t="s">
        <v>60</v>
      </c>
      <c r="I13" s="17">
        <f t="array" ref="I13">E13+SUM(IF(G7:G11=2,I7:I11))-SUM(IF(F7:F11={33},I7:I11))</f>
        <v>100</v>
      </c>
      <c r="J13" s="125"/>
      <c r="K13" s="126"/>
      <c r="L13" s="75" t="s">
        <v>60</v>
      </c>
      <c r="M13" s="17">
        <f t="array" ref="M13">I13+SUM(IF(K7:K11=2,M7:M11))-SUM(IF(J7:J11={33},M7:M11))</f>
        <v>100</v>
      </c>
      <c r="N13" s="125"/>
      <c r="O13" s="126"/>
      <c r="P13" s="75" t="s">
        <v>60</v>
      </c>
      <c r="Q13" s="17">
        <f t="array" ref="Q13">M13+SUM(IF(O7:O11=2,Q7:Q11))-SUM(IF(N7:N11={33},Q7:Q11))</f>
        <v>100</v>
      </c>
      <c r="R13" s="125"/>
      <c r="S13" s="126"/>
      <c r="T13" s="75" t="s">
        <v>60</v>
      </c>
      <c r="U13" s="17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27"/>
      <c r="C14" s="128"/>
      <c r="D14" s="76" t="s">
        <v>48</v>
      </c>
      <c r="E14" s="20">
        <f t="array" ref="E14">E4+SUM(IF(C7:C11=3,E7:E11))-SUM(IF(B7:B11={34},E7:E11))</f>
        <v>-100</v>
      </c>
      <c r="F14" s="127"/>
      <c r="G14" s="128"/>
      <c r="H14" s="76" t="s">
        <v>48</v>
      </c>
      <c r="I14" s="20">
        <f t="array" ref="I14">E14+SUM(IF(G7:G11=3,I7:I11))-SUM(IF(F7:F11={34},I7:I11))</f>
        <v>-100</v>
      </c>
      <c r="J14" s="127"/>
      <c r="K14" s="128"/>
      <c r="L14" s="76" t="s">
        <v>48</v>
      </c>
      <c r="M14" s="20">
        <f t="array" ref="M14">I14+SUM(IF(K7:K11=3,M7:M11))-SUM(IF(J7:J11={34},M7:M11))</f>
        <v>-100</v>
      </c>
      <c r="N14" s="127"/>
      <c r="O14" s="128"/>
      <c r="P14" s="76" t="s">
        <v>48</v>
      </c>
      <c r="Q14" s="20">
        <f t="array" ref="Q14">M14+SUM(IF(O7:O11=3,Q7:Q11))-SUM(IF(N7:N11={34},Q7:Q11))</f>
        <v>-100</v>
      </c>
      <c r="R14" s="127"/>
      <c r="S14" s="128"/>
      <c r="T14" s="76" t="s">
        <v>48</v>
      </c>
      <c r="U14" s="20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80"/>
      <c r="M15" s="38"/>
      <c r="N15" s="70"/>
      <c r="O15" s="71"/>
      <c r="P15" s="75"/>
      <c r="Q15" s="38"/>
      <c r="R15" s="69"/>
      <c r="S15" s="79"/>
      <c r="T15" s="80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118"/>
      <c r="W17" s="119"/>
      <c r="X17" s="80"/>
      <c r="Y17" s="120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118"/>
      <c r="W18" s="119"/>
      <c r="X18" s="80"/>
      <c r="Y18" s="120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118"/>
      <c r="W19" s="119"/>
      <c r="X19" s="80"/>
      <c r="Y19" s="120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8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9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10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11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12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13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14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74"/>
      <c r="U23" s="50"/>
      <c r="V23" s="69"/>
      <c r="W23" s="79"/>
      <c r="X23" s="110"/>
      <c r="Y23" s="50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75"/>
      <c r="U24" s="38"/>
      <c r="V24" s="70"/>
      <c r="W24" s="71"/>
      <c r="X24" s="80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15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16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17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18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19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20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21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118"/>
      <c r="W33" s="119"/>
      <c r="X33" s="80"/>
      <c r="Y33" s="120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118"/>
      <c r="W34" s="119"/>
      <c r="X34" s="80"/>
      <c r="Y34" s="120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118"/>
      <c r="W35" s="119"/>
      <c r="X35" s="80"/>
      <c r="Y35" s="120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22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23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24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25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26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27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28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92"/>
      <c r="K39" s="93"/>
      <c r="L39" s="94"/>
      <c r="M39" s="95"/>
      <c r="N39" s="92"/>
      <c r="O39" s="93"/>
      <c r="P39" s="94"/>
      <c r="Q39" s="95"/>
      <c r="R39" s="88"/>
      <c r="S39" s="89"/>
      <c r="T39" s="116"/>
      <c r="U39" s="91"/>
      <c r="V39" s="92"/>
      <c r="W39" s="93"/>
      <c r="X39" s="94"/>
      <c r="Y39" s="95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92"/>
      <c r="K40" s="93"/>
      <c r="L40" s="94"/>
      <c r="M40" s="95"/>
      <c r="N40" s="92"/>
      <c r="O40" s="93"/>
      <c r="P40" s="94"/>
      <c r="Q40" s="95"/>
      <c r="R40" s="92"/>
      <c r="S40" s="93"/>
      <c r="T40" s="116"/>
      <c r="U40" s="95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92"/>
      <c r="K41" s="93"/>
      <c r="L41" s="94"/>
      <c r="M41" s="95"/>
      <c r="N41" s="92"/>
      <c r="O41" s="93"/>
      <c r="P41" s="94"/>
      <c r="Q41" s="95"/>
      <c r="R41" s="92"/>
      <c r="S41" s="93"/>
      <c r="T41" s="94"/>
      <c r="U41" s="95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92"/>
      <c r="K42" s="93"/>
      <c r="L42" s="94"/>
      <c r="M42" s="95"/>
      <c r="N42" s="92"/>
      <c r="O42" s="93"/>
      <c r="P42" s="94"/>
      <c r="Q42" s="95"/>
      <c r="R42" s="92"/>
      <c r="S42" s="93"/>
      <c r="T42" s="94"/>
      <c r="U42" s="95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92"/>
      <c r="K43" s="93"/>
      <c r="L43" s="94"/>
      <c r="M43" s="95"/>
      <c r="N43" s="92"/>
      <c r="O43" s="93"/>
      <c r="P43" s="94"/>
      <c r="Q43" s="95"/>
      <c r="R43" s="92"/>
      <c r="S43" s="93"/>
      <c r="T43" s="94"/>
      <c r="U43" s="95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25">
        <f>Z36+1</f>
        <v>29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30</v>
      </c>
      <c r="G44" s="126"/>
      <c r="H44" s="75" t="s">
        <v>51</v>
      </c>
      <c r="I44" s="38">
        <f t="array" ref="I44">E44+SUM(IF(G39:G43=1,I39:I43))</f>
        <v>0</v>
      </c>
      <c r="J44" s="129">
        <v>1</v>
      </c>
      <c r="K44" s="130"/>
      <c r="L44" s="94" t="s">
        <v>51</v>
      </c>
      <c r="M44" s="95">
        <f t="array" ref="M44">I44+SUM(IF(K39:K43=1,M39:M43))</f>
        <v>0</v>
      </c>
      <c r="N44" s="129">
        <f>J44+1</f>
        <v>2</v>
      </c>
      <c r="O44" s="130"/>
      <c r="P44" s="94" t="s">
        <v>51</v>
      </c>
      <c r="Q44" s="95">
        <f t="array" ref="Q44">M44+SUM(IF(O39:O43=1,Q39:Q43))</f>
        <v>0</v>
      </c>
      <c r="R44" s="129">
        <f>N44+1</f>
        <v>3</v>
      </c>
      <c r="S44" s="130"/>
      <c r="T44" s="94" t="s">
        <v>51</v>
      </c>
      <c r="U44" s="95">
        <f t="array" ref="U44">Q44+SUM(IF(S39:S43=1,U39:U43))</f>
        <v>0</v>
      </c>
      <c r="V44" s="129">
        <f>R44+1</f>
        <v>4</v>
      </c>
      <c r="W44" s="130"/>
      <c r="X44" s="94" t="s">
        <v>51</v>
      </c>
      <c r="Y44" s="95">
        <f t="array" ref="Y44">U44+SUM(IF(W39:W43=1,Y39:Y43))</f>
        <v>0</v>
      </c>
      <c r="Z44" s="129">
        <f>V44+1</f>
        <v>5</v>
      </c>
      <c r="AA44" s="130"/>
      <c r="AB44" s="94" t="s">
        <v>51</v>
      </c>
      <c r="AC44" s="95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9"/>
      <c r="K45" s="130"/>
      <c r="L45" s="94" t="s">
        <v>60</v>
      </c>
      <c r="M45" s="96">
        <f t="array" ref="M45">I45+SUM(IF(K39:K43=2,M39:M43))-SUM(IF(J39:J43={33},M39:M43))</f>
        <v>100</v>
      </c>
      <c r="N45" s="129"/>
      <c r="O45" s="130"/>
      <c r="P45" s="94" t="s">
        <v>60</v>
      </c>
      <c r="Q45" s="96">
        <f t="array" ref="Q45">M45+SUM(IF(O39:O43=2,Q39:Q43))-SUM(IF(N39:N43={33},Q39:Q43))</f>
        <v>100</v>
      </c>
      <c r="R45" s="129"/>
      <c r="S45" s="130"/>
      <c r="T45" s="94" t="s">
        <v>60</v>
      </c>
      <c r="U45" s="96">
        <f t="array" ref="U45">Q45+SUM(IF(S39:S43=2,U39:U43))-SUM(IF(R39:R43={33},U39:U43))</f>
        <v>100</v>
      </c>
      <c r="V45" s="129"/>
      <c r="W45" s="130"/>
      <c r="X45" s="94" t="s">
        <v>60</v>
      </c>
      <c r="Y45" s="96">
        <f t="array" ref="Y45">U45+SUM(IF(W39:W43=2,Y39:Y43))-SUM(IF(V39:V43={33},Y39:Y43))</f>
        <v>100</v>
      </c>
      <c r="Z45" s="129"/>
      <c r="AA45" s="130"/>
      <c r="AB45" s="94" t="s">
        <v>60</v>
      </c>
      <c r="AC45" s="96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31"/>
      <c r="K46" s="132"/>
      <c r="L46" s="97" t="s">
        <v>48</v>
      </c>
      <c r="M46" s="98">
        <f t="array" ref="M46">I46+SUM(IF(K39:K43=3,M39:M43))-SUM(IF(J39:J43={34},M39:M43))</f>
        <v>-100</v>
      </c>
      <c r="N46" s="131"/>
      <c r="O46" s="132"/>
      <c r="P46" s="97" t="s">
        <v>48</v>
      </c>
      <c r="Q46" s="98">
        <f t="array" ref="Q46">M46+SUM(IF(O39:O43=3,Q39:Q43))-SUM(IF(N39:N43={34},Q39:Q43))</f>
        <v>-100</v>
      </c>
      <c r="R46" s="131"/>
      <c r="S46" s="132"/>
      <c r="T46" s="97" t="s">
        <v>48</v>
      </c>
      <c r="U46" s="98">
        <f t="array" ref="U46">Q46+SUM(IF(S39:S43=3,U39:U43))-SUM(IF(R39:R43={34},U39:U43))</f>
        <v>-100</v>
      </c>
      <c r="V46" s="131"/>
      <c r="W46" s="132"/>
      <c r="X46" s="97" t="s">
        <v>48</v>
      </c>
      <c r="Y46" s="98">
        <f t="array" ref="Y46">U46+SUM(IF(W39:W43=3,Y39:Y43))-SUM(IF(V39:V43={34},Y39:Y43))</f>
        <v>-100</v>
      </c>
      <c r="Z46" s="131"/>
      <c r="AA46" s="132"/>
      <c r="AB46" s="97" t="s">
        <v>48</v>
      </c>
      <c r="AC46" s="98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f>Z44+1</f>
        <v>6</v>
      </c>
      <c r="C52" s="130"/>
      <c r="D52" s="94" t="s">
        <v>51</v>
      </c>
      <c r="E52" s="95">
        <f t="array" ref="E52">AC44+SUM(IF(C47:C51=1,E47:E51))</f>
        <v>0</v>
      </c>
      <c r="F52" s="129">
        <f>B52+1</f>
        <v>7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8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9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10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11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12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83" priority="61" operator="lessThan">
      <formula>0</formula>
    </cfRule>
  </conditionalFormatting>
  <conditionalFormatting sqref="E20">
    <cfRule type="cellIs" dxfId="82" priority="54" operator="lessThan">
      <formula>0</formula>
    </cfRule>
  </conditionalFormatting>
  <conditionalFormatting sqref="E28">
    <cfRule type="cellIs" dxfId="81" priority="24" operator="lessThan">
      <formula>0</formula>
    </cfRule>
  </conditionalFormatting>
  <conditionalFormatting sqref="E36">
    <cfRule type="cellIs" dxfId="80" priority="23" operator="lessThan">
      <formula>0</formula>
    </cfRule>
  </conditionalFormatting>
  <conditionalFormatting sqref="E44">
    <cfRule type="cellIs" dxfId="79" priority="22" operator="lessThan">
      <formula>0</formula>
    </cfRule>
  </conditionalFormatting>
  <conditionalFormatting sqref="E52">
    <cfRule type="cellIs" dxfId="78" priority="1" operator="lessThan">
      <formula>0</formula>
    </cfRule>
  </conditionalFormatting>
  <conditionalFormatting sqref="I12">
    <cfRule type="cellIs" dxfId="77" priority="6" operator="lessThan">
      <formula>0</formula>
    </cfRule>
  </conditionalFormatting>
  <conditionalFormatting sqref="I20">
    <cfRule type="cellIs" dxfId="76" priority="53" operator="lessThan">
      <formula>0</formula>
    </cfRule>
  </conditionalFormatting>
  <conditionalFormatting sqref="I28">
    <cfRule type="cellIs" dxfId="75" priority="47" operator="lessThan">
      <formula>0</formula>
    </cfRule>
  </conditionalFormatting>
  <conditionalFormatting sqref="I36">
    <cfRule type="cellIs" dxfId="74" priority="41" operator="lessThan">
      <formula>0</formula>
    </cfRule>
  </conditionalFormatting>
  <conditionalFormatting sqref="I44">
    <cfRule type="cellIs" dxfId="73" priority="35" operator="lessThan">
      <formula>0</formula>
    </cfRule>
  </conditionalFormatting>
  <conditionalFormatting sqref="I52">
    <cfRule type="cellIs" dxfId="72" priority="29" operator="lessThan">
      <formula>0</formula>
    </cfRule>
  </conditionalFormatting>
  <conditionalFormatting sqref="M12">
    <cfRule type="cellIs" dxfId="71" priority="5" operator="lessThan">
      <formula>0</formula>
    </cfRule>
  </conditionalFormatting>
  <conditionalFormatting sqref="M20">
    <cfRule type="cellIs" dxfId="70" priority="52" operator="lessThan">
      <formula>0</formula>
    </cfRule>
  </conditionalFormatting>
  <conditionalFormatting sqref="M28">
    <cfRule type="cellIs" dxfId="69" priority="46" operator="lessThan">
      <formula>0</formula>
    </cfRule>
  </conditionalFormatting>
  <conditionalFormatting sqref="M36">
    <cfRule type="cellIs" dxfId="68" priority="40" operator="lessThan">
      <formula>0</formula>
    </cfRule>
  </conditionalFormatting>
  <conditionalFormatting sqref="M44">
    <cfRule type="cellIs" dxfId="67" priority="19" operator="lessThan">
      <formula>0</formula>
    </cfRule>
  </conditionalFormatting>
  <conditionalFormatting sqref="M52">
    <cfRule type="cellIs" dxfId="66" priority="28" operator="lessThan">
      <formula>0</formula>
    </cfRule>
  </conditionalFormatting>
  <conditionalFormatting sqref="Q12">
    <cfRule type="cellIs" dxfId="65" priority="4" operator="lessThan">
      <formula>0</formula>
    </cfRule>
  </conditionalFormatting>
  <conditionalFormatting sqref="Q20">
    <cfRule type="cellIs" dxfId="64" priority="51" operator="lessThan">
      <formula>0</formula>
    </cfRule>
  </conditionalFormatting>
  <conditionalFormatting sqref="Q28">
    <cfRule type="cellIs" dxfId="63" priority="45" operator="lessThan">
      <formula>0</formula>
    </cfRule>
  </conditionalFormatting>
  <conditionalFormatting sqref="Q36">
    <cfRule type="cellIs" dxfId="62" priority="39" operator="lessThan">
      <formula>0</formula>
    </cfRule>
  </conditionalFormatting>
  <conditionalFormatting sqref="Q44">
    <cfRule type="cellIs" dxfId="61" priority="12" operator="lessThan">
      <formula>0</formula>
    </cfRule>
  </conditionalFormatting>
  <conditionalFormatting sqref="Q52">
    <cfRule type="cellIs" dxfId="60" priority="20" operator="lessThan">
      <formula>0</formula>
    </cfRule>
  </conditionalFormatting>
  <conditionalFormatting sqref="U12">
    <cfRule type="cellIs" dxfId="59" priority="3" operator="lessThan">
      <formula>0</formula>
    </cfRule>
  </conditionalFormatting>
  <conditionalFormatting sqref="U20">
    <cfRule type="cellIs" dxfId="58" priority="50" operator="lessThan">
      <formula>0</formula>
    </cfRule>
  </conditionalFormatting>
  <conditionalFormatting sqref="U28">
    <cfRule type="cellIs" dxfId="57" priority="44" operator="lessThan">
      <formula>0</formula>
    </cfRule>
  </conditionalFormatting>
  <conditionalFormatting sqref="U36">
    <cfRule type="cellIs" dxfId="56" priority="38" operator="lessThan">
      <formula>0</formula>
    </cfRule>
  </conditionalFormatting>
  <conditionalFormatting sqref="U44">
    <cfRule type="cellIs" dxfId="55" priority="11" operator="lessThan">
      <formula>0</formula>
    </cfRule>
  </conditionalFormatting>
  <conditionalFormatting sqref="U52">
    <cfRule type="cellIs" dxfId="54" priority="27" operator="lessThan">
      <formula>0</formula>
    </cfRule>
  </conditionalFormatting>
  <conditionalFormatting sqref="Y12">
    <cfRule type="cellIs" dxfId="53" priority="2" operator="lessThan">
      <formula>0</formula>
    </cfRule>
  </conditionalFormatting>
  <conditionalFormatting sqref="Y20">
    <cfRule type="cellIs" dxfId="52" priority="49" operator="lessThan">
      <formula>0</formula>
    </cfRule>
  </conditionalFormatting>
  <conditionalFormatting sqref="Y28">
    <cfRule type="cellIs" dxfId="51" priority="43" operator="lessThan">
      <formula>0</formula>
    </cfRule>
  </conditionalFormatting>
  <conditionalFormatting sqref="Y36">
    <cfRule type="cellIs" dxfId="50" priority="37" operator="lessThan">
      <formula>0</formula>
    </cfRule>
  </conditionalFormatting>
  <conditionalFormatting sqref="Y44">
    <cfRule type="cellIs" dxfId="49" priority="9" operator="lessThan">
      <formula>0</formula>
    </cfRule>
  </conditionalFormatting>
  <conditionalFormatting sqref="Y52">
    <cfRule type="cellIs" dxfId="48" priority="26" operator="lessThan">
      <formula>0</formula>
    </cfRule>
  </conditionalFormatting>
  <conditionalFormatting sqref="AC12">
    <cfRule type="cellIs" dxfId="47" priority="55" operator="lessThan">
      <formula>0</formula>
    </cfRule>
  </conditionalFormatting>
  <conditionalFormatting sqref="AC20">
    <cfRule type="cellIs" dxfId="46" priority="48" operator="lessThan">
      <formula>0</formula>
    </cfRule>
  </conditionalFormatting>
  <conditionalFormatting sqref="AC28">
    <cfRule type="cellIs" dxfId="45" priority="42" operator="lessThan">
      <formula>0</formula>
    </cfRule>
  </conditionalFormatting>
  <conditionalFormatting sqref="AC36">
    <cfRule type="cellIs" dxfId="44" priority="36" operator="lessThan">
      <formula>0</formula>
    </cfRule>
  </conditionalFormatting>
  <conditionalFormatting sqref="AC44">
    <cfRule type="cellIs" dxfId="43" priority="7" operator="lessThan">
      <formula>0</formula>
    </cfRule>
  </conditionalFormatting>
  <conditionalFormatting sqref="AC52">
    <cfRule type="cellIs" dxfId="42" priority="25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tabColor rgb="FF0070C0"/>
  </sheetPr>
  <dimension ref="B1:AM57"/>
  <sheetViews>
    <sheetView zoomScale="70" zoomScaleNormal="70" workbookViewId="0">
      <selection activeCell="V31" sqref="V31:Y32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November!E55</f>
        <v>0</v>
      </c>
      <c r="F2" s="133" t="str">
        <f ca="1">REPLACE(CELL("filename",A1),1,FIND("]",CELL("filename",A1)),"") &amp; " " &amp;Year</f>
        <v>December 2026</v>
      </c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November!E56</f>
        <v>100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November!E57</f>
        <v>-100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E4">
        <v>3</v>
      </c>
      <c r="AG4" t="s">
        <v>48</v>
      </c>
    </row>
    <row r="5" spans="2:39" ht="13.5" thickBot="1" x14ac:dyDescent="0.25">
      <c r="B5" s="139" t="s">
        <v>40</v>
      </c>
      <c r="C5" s="140"/>
      <c r="D5" s="140"/>
      <c r="E5" s="141"/>
      <c r="F5" s="139" t="s">
        <v>41</v>
      </c>
      <c r="G5" s="140"/>
      <c r="H5" s="140"/>
      <c r="I5" s="141"/>
      <c r="J5" s="139" t="s">
        <v>42</v>
      </c>
      <c r="K5" s="140"/>
      <c r="L5" s="140"/>
      <c r="M5" s="141"/>
      <c r="N5" s="139" t="s">
        <v>43</v>
      </c>
      <c r="O5" s="140"/>
      <c r="P5" s="140"/>
      <c r="Q5" s="141"/>
      <c r="R5" s="139" t="s">
        <v>44</v>
      </c>
      <c r="S5" s="140"/>
      <c r="T5" s="140"/>
      <c r="U5" s="141"/>
      <c r="V5" s="139" t="s">
        <v>45</v>
      </c>
      <c r="W5" s="140"/>
      <c r="X5" s="140"/>
      <c r="Y5" s="141"/>
      <c r="Z5" s="139" t="s">
        <v>39</v>
      </c>
      <c r="AA5" s="140"/>
      <c r="AB5" s="140"/>
      <c r="AC5" s="14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70"/>
      <c r="K7" s="71"/>
      <c r="L7" s="75"/>
      <c r="M7" s="38"/>
      <c r="N7" s="70"/>
      <c r="O7" s="71"/>
      <c r="P7" s="75"/>
      <c r="Q7" s="38"/>
      <c r="R7" s="69"/>
      <c r="S7" s="79"/>
      <c r="T7" s="80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70"/>
      <c r="K8" s="71"/>
      <c r="L8" s="75"/>
      <c r="M8" s="38"/>
      <c r="N8" s="70"/>
      <c r="O8" s="71"/>
      <c r="P8" s="75"/>
      <c r="Q8" s="38"/>
      <c r="R8" s="70"/>
      <c r="S8" s="71"/>
      <c r="T8" s="80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70"/>
      <c r="K9" s="71"/>
      <c r="L9" s="75"/>
      <c r="M9" s="38"/>
      <c r="N9" s="70"/>
      <c r="O9" s="71"/>
      <c r="P9" s="75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70"/>
      <c r="K10" s="71"/>
      <c r="L10" s="75"/>
      <c r="M10" s="38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29">
        <v>29</v>
      </c>
      <c r="C12" s="130"/>
      <c r="D12" s="94" t="s">
        <v>51</v>
      </c>
      <c r="E12" s="95">
        <f t="array" ref="E12">E2+SUM(IF(C7:C11=1,E7:E11))</f>
        <v>0</v>
      </c>
      <c r="F12" s="129">
        <f>B12+1</f>
        <v>30</v>
      </c>
      <c r="G12" s="130"/>
      <c r="H12" s="94" t="s">
        <v>51</v>
      </c>
      <c r="I12" s="95">
        <f t="array" ref="I12">E12+SUM(IF(G7:G11=1,I7:I11))</f>
        <v>0</v>
      </c>
      <c r="J12" s="125">
        <v>1</v>
      </c>
      <c r="K12" s="126"/>
      <c r="L12" s="75" t="s">
        <v>51</v>
      </c>
      <c r="M12" s="38">
        <f t="array" ref="M12">I12+SUM(IF(K7:K11=1,M7:M11))</f>
        <v>0</v>
      </c>
      <c r="N12" s="125">
        <f>J12+1</f>
        <v>2</v>
      </c>
      <c r="O12" s="126"/>
      <c r="P12" s="75" t="s">
        <v>51</v>
      </c>
      <c r="Q12" s="38">
        <f t="array" ref="Q12">M12+SUM(IF(O7:O11=1,Q7:Q11))</f>
        <v>0</v>
      </c>
      <c r="R12" s="125">
        <f>N12+1</f>
        <v>3</v>
      </c>
      <c r="S12" s="126"/>
      <c r="T12" s="75" t="s">
        <v>51</v>
      </c>
      <c r="U12" s="38">
        <f t="array" ref="U12">Q12+SUM(IF(S7:S11=1,U7:U11))</f>
        <v>0</v>
      </c>
      <c r="V12" s="125">
        <f>R12+1</f>
        <v>4</v>
      </c>
      <c r="W12" s="126"/>
      <c r="X12" s="75" t="s">
        <v>51</v>
      </c>
      <c r="Y12" s="38">
        <f t="array" ref="Y12">U12+SUM(IF(W7:W11=1,Y7:Y11))</f>
        <v>0</v>
      </c>
      <c r="Z12" s="125">
        <f>V12+1</f>
        <v>5</v>
      </c>
      <c r="AA12" s="126"/>
      <c r="AB12" s="75" t="s">
        <v>51</v>
      </c>
      <c r="AC12" s="38">
        <f t="array" ref="AC12">Y12+SUM(IF(AA7:AA11=1,AC7:AC11))</f>
        <v>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29"/>
      <c r="C13" s="130"/>
      <c r="D13" s="94" t="s">
        <v>60</v>
      </c>
      <c r="E13" s="96">
        <f t="array" ref="E13">E3+SUM(IF(C7:C11=2,E7:E11))-SUM(IF(B7:B11={33},E7:E11))</f>
        <v>100</v>
      </c>
      <c r="F13" s="129"/>
      <c r="G13" s="130"/>
      <c r="H13" s="94" t="s">
        <v>60</v>
      </c>
      <c r="I13" s="96">
        <f t="array" ref="I13">E13+SUM(IF(G7:G11=2,I7:I11))-SUM(IF(F7:F11={33},I7:I11))</f>
        <v>100</v>
      </c>
      <c r="J13" s="125"/>
      <c r="K13" s="126"/>
      <c r="L13" s="75" t="s">
        <v>60</v>
      </c>
      <c r="M13" s="17">
        <f t="array" ref="M13">I13+SUM(IF(K7:K11=2,M7:M11))-SUM(IF(J7:J11={33},M7:M11))</f>
        <v>100</v>
      </c>
      <c r="N13" s="125"/>
      <c r="O13" s="126"/>
      <c r="P13" s="75" t="s">
        <v>60</v>
      </c>
      <c r="Q13" s="17">
        <f t="array" ref="Q13">M13+SUM(IF(O7:O11=2,Q7:Q11))-SUM(IF(N7:N11={33},Q7:Q11))</f>
        <v>100</v>
      </c>
      <c r="R13" s="125"/>
      <c r="S13" s="126"/>
      <c r="T13" s="75" t="s">
        <v>60</v>
      </c>
      <c r="U13" s="17">
        <f t="array" ref="U13">Q13+SUM(IF(S7:S11=2,U7:U11))-SUM(IF(R7:R11={33},U7:U11))</f>
        <v>100</v>
      </c>
      <c r="V13" s="125"/>
      <c r="W13" s="126"/>
      <c r="X13" s="75" t="s">
        <v>60</v>
      </c>
      <c r="Y13" s="17">
        <f t="array" ref="Y13">U13+SUM(IF(W7:W11=2,Y7:Y11))-SUM(IF(V7:V11={33},Y7:Y11))</f>
        <v>100</v>
      </c>
      <c r="Z13" s="125"/>
      <c r="AA13" s="126"/>
      <c r="AB13" s="75" t="s">
        <v>60</v>
      </c>
      <c r="AC13" s="17">
        <f t="array" ref="AC13">Y13+SUM(IF(AA7:AA11=2,AC7:AC11))-SUM(IF(Z7:Z11={33},AC7:AC11))</f>
        <v>100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1"/>
      <c r="C14" s="132"/>
      <c r="D14" s="97" t="s">
        <v>48</v>
      </c>
      <c r="E14" s="98">
        <f t="array" ref="E14">E4+SUM(IF(C7:C11=3,E7:E11))-SUM(IF(B7:B11={34},E7:E11))</f>
        <v>-100</v>
      </c>
      <c r="F14" s="131"/>
      <c r="G14" s="132"/>
      <c r="H14" s="97" t="s">
        <v>48</v>
      </c>
      <c r="I14" s="98">
        <f t="array" ref="I14">E14+SUM(IF(G7:G11=3,I7:I11))-SUM(IF(F7:F11={34},I7:I11))</f>
        <v>-100</v>
      </c>
      <c r="J14" s="127"/>
      <c r="K14" s="128"/>
      <c r="L14" s="76" t="s">
        <v>48</v>
      </c>
      <c r="M14" s="20">
        <f t="array" ref="M14">I14+SUM(IF(K7:K11=3,M7:M11))-SUM(IF(J7:J11={34},M7:M11))</f>
        <v>-100</v>
      </c>
      <c r="N14" s="127"/>
      <c r="O14" s="128"/>
      <c r="P14" s="76" t="s">
        <v>48</v>
      </c>
      <c r="Q14" s="20">
        <f t="array" ref="Q14">M14+SUM(IF(O7:O11=3,Q7:Q11))-SUM(IF(N7:N11={34},Q7:Q11))</f>
        <v>-100</v>
      </c>
      <c r="R14" s="127"/>
      <c r="S14" s="128"/>
      <c r="T14" s="76" t="s">
        <v>48</v>
      </c>
      <c r="U14" s="20">
        <f t="array" ref="U14">Q14+SUM(IF(S7:S11=3,U7:U11))-SUM(IF(R7:R11={34},U7:U11))</f>
        <v>-100</v>
      </c>
      <c r="V14" s="127"/>
      <c r="W14" s="128"/>
      <c r="X14" s="76" t="s">
        <v>48</v>
      </c>
      <c r="Y14" s="20">
        <f t="array" ref="Y14">U14+SUM(IF(W7:W11=3,Y7:Y11))-SUM(IF(V7:V11={34},Y7:Y11))</f>
        <v>-100</v>
      </c>
      <c r="Z14" s="127"/>
      <c r="AA14" s="128"/>
      <c r="AB14" s="76" t="s">
        <v>48</v>
      </c>
      <c r="AC14" s="20">
        <f t="array" ref="AC14">Y14+SUM(IF(AA7:AA11=3,AC7:AC11))-SUM(IF(Z7:Z11={34},AC7:AC11))</f>
        <v>-100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118"/>
      <c r="W17" s="119"/>
      <c r="X17" s="80"/>
      <c r="Y17" s="120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118"/>
      <c r="W18" s="119"/>
      <c r="X18" s="80"/>
      <c r="Y18" s="120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118"/>
      <c r="W19" s="119"/>
      <c r="X19" s="80"/>
      <c r="Y19" s="120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25">
        <f>Z12+1</f>
        <v>6</v>
      </c>
      <c r="C20" s="126"/>
      <c r="D20" s="75" t="s">
        <v>51</v>
      </c>
      <c r="E20" s="38">
        <f t="array" ref="E20">AC12+SUM(IF(C15:C19=1,E15:E19))</f>
        <v>0</v>
      </c>
      <c r="F20" s="125">
        <f>B20+1</f>
        <v>7</v>
      </c>
      <c r="G20" s="126"/>
      <c r="H20" s="75" t="s">
        <v>51</v>
      </c>
      <c r="I20" s="38">
        <f t="array" ref="I20">E20+SUM(IF(G15:G19=1,I15:I19))</f>
        <v>0</v>
      </c>
      <c r="J20" s="125">
        <f>F20+1</f>
        <v>8</v>
      </c>
      <c r="K20" s="126"/>
      <c r="L20" s="75" t="s">
        <v>51</v>
      </c>
      <c r="M20" s="38">
        <f t="array" ref="M20">I20+SUM(IF(K15:K19=1,M15:M19))</f>
        <v>0</v>
      </c>
      <c r="N20" s="125">
        <f>J20+1</f>
        <v>9</v>
      </c>
      <c r="O20" s="126"/>
      <c r="P20" s="75" t="s">
        <v>51</v>
      </c>
      <c r="Q20" s="38">
        <f t="array" ref="Q20">M20+SUM(IF(O15:O19=1,Q15:Q19))</f>
        <v>0</v>
      </c>
      <c r="R20" s="125">
        <f>N20+1</f>
        <v>10</v>
      </c>
      <c r="S20" s="126"/>
      <c r="T20" s="75" t="s">
        <v>51</v>
      </c>
      <c r="U20" s="38">
        <f t="array" ref="U20">Q20+SUM(IF(S15:S19=1,U15:U19))</f>
        <v>0</v>
      </c>
      <c r="V20" s="125">
        <f>R20+1</f>
        <v>11</v>
      </c>
      <c r="W20" s="126"/>
      <c r="X20" s="75" t="s">
        <v>51</v>
      </c>
      <c r="Y20" s="38">
        <f t="array" ref="Y20">U20+SUM(IF(W15:W19=1,Y15:Y19))</f>
        <v>0</v>
      </c>
      <c r="Z20" s="125">
        <f>V20+1</f>
        <v>12</v>
      </c>
      <c r="AA20" s="126"/>
      <c r="AB20" s="75" t="s">
        <v>51</v>
      </c>
      <c r="AC20" s="38">
        <f t="array" ref="AC20">Y20+SUM(IF(AA15:AA19=1,AC15:AC19))</f>
        <v>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25"/>
      <c r="C21" s="126"/>
      <c r="D21" s="75" t="s">
        <v>60</v>
      </c>
      <c r="E21" s="17">
        <f t="array" ref="E21">AC13+SUM(IF(C15:C19=2,E15:E19))-SUM(IF(B15:B19={33},E15:E19))</f>
        <v>100</v>
      </c>
      <c r="F21" s="125"/>
      <c r="G21" s="126"/>
      <c r="H21" s="75" t="s">
        <v>60</v>
      </c>
      <c r="I21" s="17">
        <f t="array" ref="I21">E21+SUM(IF(G15:G19=2,I15:I19))-SUM(IF(F15:F19={33},I15:I19))</f>
        <v>100</v>
      </c>
      <c r="J21" s="125"/>
      <c r="K21" s="126"/>
      <c r="L21" s="75" t="s">
        <v>60</v>
      </c>
      <c r="M21" s="17">
        <f t="array" ref="M21">I21+SUM(IF(K15:K19=2,M15:M19))-SUM(IF(J15:J19={33},M15:M19))</f>
        <v>100</v>
      </c>
      <c r="N21" s="125"/>
      <c r="O21" s="126"/>
      <c r="P21" s="75" t="s">
        <v>60</v>
      </c>
      <c r="Q21" s="17">
        <f t="array" ref="Q21">M21+SUM(IF(O15:O19=2,Q15:Q19))-SUM(IF(N15:N19={33},Q15:Q19))</f>
        <v>100</v>
      </c>
      <c r="R21" s="125"/>
      <c r="S21" s="126"/>
      <c r="T21" s="75" t="s">
        <v>60</v>
      </c>
      <c r="U21" s="17">
        <f t="array" ref="U21">Q21+SUM(IF(S15:S19=2,U15:U19))-SUM(IF(R15:R19={33},U15:U19))</f>
        <v>100</v>
      </c>
      <c r="V21" s="125"/>
      <c r="W21" s="126"/>
      <c r="X21" s="75" t="s">
        <v>60</v>
      </c>
      <c r="Y21" s="17">
        <f t="array" ref="Y21">U21+SUM(IF(W15:W19=2,Y15:Y19))-SUM(IF(V15:V19={33},Y15:Y19))</f>
        <v>100</v>
      </c>
      <c r="Z21" s="125"/>
      <c r="AA21" s="126"/>
      <c r="AB21" s="75" t="s">
        <v>60</v>
      </c>
      <c r="AC21" s="17">
        <f t="array" ref="AC21">Y21+SUM(IF(AA15:AA19=2,AC15:AC19))-SUM(IF(Z15:Z19={33},AC15:AC19))</f>
        <v>100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27"/>
      <c r="C22" s="128"/>
      <c r="D22" s="76" t="s">
        <v>48</v>
      </c>
      <c r="E22" s="20">
        <f t="array" ref="E22">AC14+SUM(IF(C15:C19=3,E15:E19))-SUM(IF(B15:B19={34},E15:E19))</f>
        <v>-100</v>
      </c>
      <c r="F22" s="127"/>
      <c r="G22" s="128"/>
      <c r="H22" s="76" t="s">
        <v>48</v>
      </c>
      <c r="I22" s="20">
        <f t="array" ref="I22">E22+SUM(IF(G15:G19=3,I15:I19))-SUM(IF(F15:F19={34},I15:I19))</f>
        <v>-100</v>
      </c>
      <c r="J22" s="127"/>
      <c r="K22" s="128"/>
      <c r="L22" s="76" t="s">
        <v>48</v>
      </c>
      <c r="M22" s="20">
        <f t="array" ref="M22">I22+SUM(IF(K15:K19=3,M15:M19))-SUM(IF(J15:J19={34},M15:M19))</f>
        <v>-100</v>
      </c>
      <c r="N22" s="127"/>
      <c r="O22" s="128"/>
      <c r="P22" s="76" t="s">
        <v>48</v>
      </c>
      <c r="Q22" s="20">
        <f t="array" ref="Q22">M22+SUM(IF(O15:O19=3,Q15:Q19))-SUM(IF(N15:N19={34},Q15:Q19))</f>
        <v>-100</v>
      </c>
      <c r="R22" s="127"/>
      <c r="S22" s="128"/>
      <c r="T22" s="76" t="s">
        <v>48</v>
      </c>
      <c r="U22" s="20">
        <f t="array" ref="U22">Q22+SUM(IF(S15:S19=3,U15:U19))-SUM(IF(R15:R19={34},U15:U19))</f>
        <v>-100</v>
      </c>
      <c r="V22" s="127"/>
      <c r="W22" s="128"/>
      <c r="X22" s="76" t="s">
        <v>48</v>
      </c>
      <c r="Y22" s="20">
        <f t="array" ref="Y22">U22+SUM(IF(W15:W19=3,Y15:Y19))-SUM(IF(V15:V19={34},Y15:Y19))</f>
        <v>-100</v>
      </c>
      <c r="Z22" s="127"/>
      <c r="AA22" s="128"/>
      <c r="AB22" s="76" t="s">
        <v>48</v>
      </c>
      <c r="AC22" s="20">
        <f t="array" ref="AC22">Y22+SUM(IF(AA15:AA19=3,AC15:AC19))-SUM(IF(Z15:Z19={34},AC15:AC19))</f>
        <v>-100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80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80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25">
        <f>Z20+1</f>
        <v>13</v>
      </c>
      <c r="C28" s="126"/>
      <c r="D28" s="75" t="s">
        <v>51</v>
      </c>
      <c r="E28" s="38">
        <f t="array" ref="E28">AC20+SUM(IF(C23:C27=1,E23:E27))</f>
        <v>0</v>
      </c>
      <c r="F28" s="125">
        <f>B28+1</f>
        <v>14</v>
      </c>
      <c r="G28" s="126"/>
      <c r="H28" s="75" t="s">
        <v>51</v>
      </c>
      <c r="I28" s="38">
        <f t="array" ref="I28">E28+SUM(IF(G23:G27=1,I23:I27))</f>
        <v>0</v>
      </c>
      <c r="J28" s="125">
        <f>F28+1</f>
        <v>15</v>
      </c>
      <c r="K28" s="126"/>
      <c r="L28" s="75" t="s">
        <v>51</v>
      </c>
      <c r="M28" s="38">
        <f t="array" ref="M28">I28+SUM(IF(K23:K27=1,M23:M27))</f>
        <v>0</v>
      </c>
      <c r="N28" s="125">
        <f>J28+1</f>
        <v>16</v>
      </c>
      <c r="O28" s="126"/>
      <c r="P28" s="75" t="s">
        <v>51</v>
      </c>
      <c r="Q28" s="38">
        <f t="array" ref="Q28">M28+SUM(IF(O23:O27=1,Q23:Q27))</f>
        <v>0</v>
      </c>
      <c r="R28" s="125">
        <f>N28+1</f>
        <v>17</v>
      </c>
      <c r="S28" s="126"/>
      <c r="T28" s="75" t="s">
        <v>51</v>
      </c>
      <c r="U28" s="38">
        <f t="array" ref="U28">Q28+SUM(IF(S23:S27=1,U23:U27))</f>
        <v>0</v>
      </c>
      <c r="V28" s="125">
        <f>R28+1</f>
        <v>18</v>
      </c>
      <c r="W28" s="126"/>
      <c r="X28" s="75" t="s">
        <v>51</v>
      </c>
      <c r="Y28" s="38">
        <f t="array" ref="Y28">U28+SUM(IF(W23:W27=1,Y23:Y27))</f>
        <v>0</v>
      </c>
      <c r="Z28" s="125">
        <f>V28+1</f>
        <v>19</v>
      </c>
      <c r="AA28" s="126"/>
      <c r="AB28" s="75" t="s">
        <v>51</v>
      </c>
      <c r="AC28" s="38">
        <f t="array" ref="AC28">Y28+SUM(IF(AA23:AA27=1,AC23:AC27))</f>
        <v>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25"/>
      <c r="C29" s="126"/>
      <c r="D29" s="75" t="s">
        <v>60</v>
      </c>
      <c r="E29" s="17">
        <f t="array" ref="E29">AC21+SUM(IF(C23:C27=2,E23:E27))-SUM(IF(B23:B27={33},E23:E27))</f>
        <v>100</v>
      </c>
      <c r="F29" s="125"/>
      <c r="G29" s="126"/>
      <c r="H29" s="75" t="s">
        <v>60</v>
      </c>
      <c r="I29" s="17">
        <f t="array" ref="I29">E29+SUM(IF(G23:G27=2,I23:I27))-SUM(IF(F23:F27={33},I23:I27))</f>
        <v>100</v>
      </c>
      <c r="J29" s="125"/>
      <c r="K29" s="126"/>
      <c r="L29" s="75" t="s">
        <v>60</v>
      </c>
      <c r="M29" s="17">
        <f t="array" ref="M29">I29+SUM(IF(K23:K27=2,M23:M27))-SUM(IF(J23:J27={33},M23:M27))</f>
        <v>100</v>
      </c>
      <c r="N29" s="125"/>
      <c r="O29" s="126"/>
      <c r="P29" s="75" t="s">
        <v>60</v>
      </c>
      <c r="Q29" s="17">
        <f t="array" ref="Q29">M29+SUM(IF(O23:O27=2,Q23:Q27))-SUM(IF(N23:N27={33},Q23:Q27))</f>
        <v>100</v>
      </c>
      <c r="R29" s="125"/>
      <c r="S29" s="126"/>
      <c r="T29" s="75" t="s">
        <v>60</v>
      </c>
      <c r="U29" s="17">
        <f t="array" ref="U29">Q29+SUM(IF(S23:S27=2,U23:U27))-SUM(IF(R23:R27={33},U23:U27))</f>
        <v>100</v>
      </c>
      <c r="V29" s="125"/>
      <c r="W29" s="126"/>
      <c r="X29" s="75" t="s">
        <v>60</v>
      </c>
      <c r="Y29" s="17">
        <f t="array" ref="Y29">U29+SUM(IF(W23:W27=2,Y23:Y27))-SUM(IF(V23:V27={33},Y23:Y27))</f>
        <v>100</v>
      </c>
      <c r="Z29" s="125"/>
      <c r="AA29" s="126"/>
      <c r="AB29" s="75" t="s">
        <v>60</v>
      </c>
      <c r="AC29" s="17">
        <f t="array" ref="AC29">Y29+SUM(IF(AA23:AA27=2,AC23:AC27))-SUM(IF(Z23:Z27={33},AC23:AC27))</f>
        <v>100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27"/>
      <c r="C30" s="128"/>
      <c r="D30" s="76" t="s">
        <v>48</v>
      </c>
      <c r="E30" s="20">
        <f t="array" ref="E30">AC22+SUM(IF(C23:C27=3,E23:E27))-SUM(IF(B23:B27={34},E23:E27))</f>
        <v>-100</v>
      </c>
      <c r="F30" s="127"/>
      <c r="G30" s="128"/>
      <c r="H30" s="76" t="s">
        <v>48</v>
      </c>
      <c r="I30" s="20">
        <f t="array" ref="I30">E30+SUM(IF(G23:G27=3,I23:I27))-SUM(IF(F23:F27={34},I23:I27))</f>
        <v>-100</v>
      </c>
      <c r="J30" s="127"/>
      <c r="K30" s="128"/>
      <c r="L30" s="76" t="s">
        <v>48</v>
      </c>
      <c r="M30" s="20">
        <f t="array" ref="M30">I30+SUM(IF(K23:K27=3,M23:M27))-SUM(IF(J23:J27={34},M23:M27))</f>
        <v>-100</v>
      </c>
      <c r="N30" s="127"/>
      <c r="O30" s="128"/>
      <c r="P30" s="76" t="s">
        <v>48</v>
      </c>
      <c r="Q30" s="20">
        <f t="array" ref="Q30">M30+SUM(IF(O23:O27=3,Q23:Q27))-SUM(IF(N23:N27={34},Q23:Q27))</f>
        <v>-100</v>
      </c>
      <c r="R30" s="127"/>
      <c r="S30" s="128"/>
      <c r="T30" s="76" t="s">
        <v>48</v>
      </c>
      <c r="U30" s="20">
        <f t="array" ref="U30">Q30+SUM(IF(S23:S27=3,U23:U27))-SUM(IF(R23:R27={34},U23:U27))</f>
        <v>-100</v>
      </c>
      <c r="V30" s="127"/>
      <c r="W30" s="128"/>
      <c r="X30" s="76" t="s">
        <v>48</v>
      </c>
      <c r="Y30" s="20">
        <f t="array" ref="Y30">U30+SUM(IF(W23:W27=3,Y23:Y27))-SUM(IF(V23:V27={34},Y23:Y27))</f>
        <v>-100</v>
      </c>
      <c r="Z30" s="127"/>
      <c r="AA30" s="128"/>
      <c r="AB30" s="76" t="s">
        <v>48</v>
      </c>
      <c r="AC30" s="20">
        <f t="array" ref="AC30">Y30+SUM(IF(AA23:AA27=3,AC23:AC27))-SUM(IF(Z23:Z27={34},AC23:AC27))</f>
        <v>-100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118"/>
      <c r="W33" s="119"/>
      <c r="X33" s="80"/>
      <c r="Y33" s="120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118"/>
      <c r="W34" s="119"/>
      <c r="X34" s="80"/>
      <c r="Y34" s="120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118"/>
      <c r="W35" s="119"/>
      <c r="X35" s="80"/>
      <c r="Y35" s="120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25">
        <f>Z28+1</f>
        <v>20</v>
      </c>
      <c r="C36" s="126"/>
      <c r="D36" s="75" t="s">
        <v>51</v>
      </c>
      <c r="E36" s="38">
        <f t="array" ref="E36">AC28+SUM(IF(C31:C35=1,E31:E35))</f>
        <v>0</v>
      </c>
      <c r="F36" s="125">
        <f>B36+1</f>
        <v>21</v>
      </c>
      <c r="G36" s="126"/>
      <c r="H36" s="75" t="s">
        <v>51</v>
      </c>
      <c r="I36" s="38">
        <f t="array" ref="I36">E36+SUM(IF(G31:G35=1,I31:I35))</f>
        <v>0</v>
      </c>
      <c r="J36" s="125">
        <f>F36+1</f>
        <v>22</v>
      </c>
      <c r="K36" s="126"/>
      <c r="L36" s="75" t="s">
        <v>51</v>
      </c>
      <c r="M36" s="38">
        <f t="array" ref="M36">I36+SUM(IF(K31:K35=1,M31:M35))</f>
        <v>0</v>
      </c>
      <c r="N36" s="125">
        <f>J36+1</f>
        <v>23</v>
      </c>
      <c r="O36" s="126"/>
      <c r="P36" s="75" t="s">
        <v>51</v>
      </c>
      <c r="Q36" s="38">
        <f t="array" ref="Q36">M36+SUM(IF(O31:O35=1,Q31:Q35))</f>
        <v>0</v>
      </c>
      <c r="R36" s="125">
        <f>N36+1</f>
        <v>24</v>
      </c>
      <c r="S36" s="126"/>
      <c r="T36" s="75" t="s">
        <v>51</v>
      </c>
      <c r="U36" s="38">
        <f t="array" ref="U36">Q36+SUM(IF(S31:S35=1,U31:U35))</f>
        <v>0</v>
      </c>
      <c r="V36" s="125">
        <f>R36+1</f>
        <v>25</v>
      </c>
      <c r="W36" s="126"/>
      <c r="X36" s="75" t="s">
        <v>51</v>
      </c>
      <c r="Y36" s="38">
        <f t="array" ref="Y36">U36+SUM(IF(W31:W35=1,Y31:Y35))</f>
        <v>0</v>
      </c>
      <c r="Z36" s="125">
        <f>V36+1</f>
        <v>26</v>
      </c>
      <c r="AA36" s="126"/>
      <c r="AB36" s="75" t="s">
        <v>51</v>
      </c>
      <c r="AC36" s="38">
        <f t="array" ref="AC36">Y36+SUM(IF(AA31:AA35=1,AC31:AC35))</f>
        <v>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25"/>
      <c r="C37" s="126"/>
      <c r="D37" s="75" t="s">
        <v>60</v>
      </c>
      <c r="E37" s="17">
        <f t="array" ref="E37">AC29+SUM(IF(C31:C35=2,E31:E35))-SUM(IF(B31:B35={33},E31:E35))</f>
        <v>100</v>
      </c>
      <c r="F37" s="125"/>
      <c r="G37" s="126"/>
      <c r="H37" s="75" t="s">
        <v>60</v>
      </c>
      <c r="I37" s="17">
        <f t="array" ref="I37">E37+SUM(IF(G31:G35=2,I31:I35))-SUM(IF(F31:F35={33},I31:I35))</f>
        <v>100</v>
      </c>
      <c r="J37" s="125"/>
      <c r="K37" s="126"/>
      <c r="L37" s="75" t="s">
        <v>60</v>
      </c>
      <c r="M37" s="17">
        <f t="array" ref="M37">I37+SUM(IF(K31:K35=2,M31:M35))-SUM(IF(J31:J35={33},M31:M35))</f>
        <v>100</v>
      </c>
      <c r="N37" s="125"/>
      <c r="O37" s="126"/>
      <c r="P37" s="75" t="s">
        <v>60</v>
      </c>
      <c r="Q37" s="17">
        <f t="array" ref="Q37">M37+SUM(IF(O31:O35=2,Q31:Q35))-SUM(IF(N31:N35={33},Q31:Q35))</f>
        <v>100</v>
      </c>
      <c r="R37" s="125"/>
      <c r="S37" s="126"/>
      <c r="T37" s="75" t="s">
        <v>60</v>
      </c>
      <c r="U37" s="17">
        <f t="array" ref="U37">Q37+SUM(IF(S31:S35=2,U31:U35))-SUM(IF(R31:R35={33},U31:U35))</f>
        <v>100</v>
      </c>
      <c r="V37" s="125"/>
      <c r="W37" s="126"/>
      <c r="X37" s="75" t="s">
        <v>60</v>
      </c>
      <c r="Y37" s="17">
        <f t="array" ref="Y37">U37+SUM(IF(W31:W35=2,Y31:Y35))-SUM(IF(V31:V35={33},Y31:Y35))</f>
        <v>100</v>
      </c>
      <c r="Z37" s="125"/>
      <c r="AA37" s="126"/>
      <c r="AB37" s="75" t="s">
        <v>60</v>
      </c>
      <c r="AC37" s="17">
        <f t="array" ref="AC37">Y37+SUM(IF(AA31:AA35=2,AC31:AC35))-SUM(IF(Z31:Z35={33},AC31:AC35))</f>
        <v>100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27"/>
      <c r="C38" s="128"/>
      <c r="D38" s="76" t="s">
        <v>48</v>
      </c>
      <c r="E38" s="20">
        <f t="array" ref="E38">AC30+SUM(IF(C31:C35=3,E31:E35))-SUM(IF(B31:B35={34},E31:E35))</f>
        <v>-100</v>
      </c>
      <c r="F38" s="127"/>
      <c r="G38" s="128"/>
      <c r="H38" s="76" t="s">
        <v>48</v>
      </c>
      <c r="I38" s="20">
        <f t="array" ref="I38">E38+SUM(IF(G31:G35=3,I31:I35))-SUM(IF(F31:F35={34},I31:I35))</f>
        <v>-100</v>
      </c>
      <c r="J38" s="127"/>
      <c r="K38" s="128"/>
      <c r="L38" s="76" t="s">
        <v>48</v>
      </c>
      <c r="M38" s="20">
        <f t="array" ref="M38">I38+SUM(IF(K31:K35=3,M31:M35))-SUM(IF(J31:J35={34},M31:M35))</f>
        <v>-100</v>
      </c>
      <c r="N38" s="127"/>
      <c r="O38" s="128"/>
      <c r="P38" s="76" t="s">
        <v>48</v>
      </c>
      <c r="Q38" s="20">
        <f t="array" ref="Q38">M38+SUM(IF(O31:O35=3,Q31:Q35))-SUM(IF(N31:N35={34},Q31:Q35))</f>
        <v>-100</v>
      </c>
      <c r="R38" s="127"/>
      <c r="S38" s="128"/>
      <c r="T38" s="76" t="s">
        <v>48</v>
      </c>
      <c r="U38" s="20">
        <f t="array" ref="U38">Q38+SUM(IF(S31:S35=3,U31:U35))-SUM(IF(R31:R35={34},U31:U35))</f>
        <v>-100</v>
      </c>
      <c r="V38" s="127"/>
      <c r="W38" s="128"/>
      <c r="X38" s="76" t="s">
        <v>48</v>
      </c>
      <c r="Y38" s="20">
        <f t="array" ref="Y38">U38+SUM(IF(W31:W35=3,Y31:Y35))-SUM(IF(V31:V35={34},Y31:Y35))</f>
        <v>-100</v>
      </c>
      <c r="Z38" s="127"/>
      <c r="AA38" s="128"/>
      <c r="AB38" s="76" t="s">
        <v>48</v>
      </c>
      <c r="AC38" s="20">
        <f t="array" ref="AC38">Y38+SUM(IF(AA31:AA35=3,AC31:AC35))-SUM(IF(Z31:Z35={34},AC31:AC35))</f>
        <v>-100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70"/>
      <c r="O39" s="71"/>
      <c r="P39" s="75"/>
      <c r="Q39" s="38"/>
      <c r="R39" s="70"/>
      <c r="S39" s="71"/>
      <c r="T39" s="75"/>
      <c r="U39" s="38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75"/>
      <c r="U40" s="38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25">
        <f>Z36+1</f>
        <v>27</v>
      </c>
      <c r="C44" s="126"/>
      <c r="D44" s="75" t="s">
        <v>51</v>
      </c>
      <c r="E44" s="38">
        <f t="array" ref="E44">AC36+SUM(IF(C39:C43=1,E39:E43))</f>
        <v>0</v>
      </c>
      <c r="F44" s="125">
        <f>B44+1</f>
        <v>28</v>
      </c>
      <c r="G44" s="126"/>
      <c r="H44" s="75" t="s">
        <v>51</v>
      </c>
      <c r="I44" s="38">
        <f t="array" ref="I44">E44+SUM(IF(G39:G43=1,I39:I43))</f>
        <v>0</v>
      </c>
      <c r="J44" s="125">
        <f>F44+1</f>
        <v>29</v>
      </c>
      <c r="K44" s="126"/>
      <c r="L44" s="75" t="s">
        <v>51</v>
      </c>
      <c r="M44" s="38">
        <f t="array" ref="M44">I44+SUM(IF(K39:K43=1,M39:M43))</f>
        <v>0</v>
      </c>
      <c r="N44" s="125">
        <f>J44+1</f>
        <v>30</v>
      </c>
      <c r="O44" s="126"/>
      <c r="P44" s="75" t="s">
        <v>51</v>
      </c>
      <c r="Q44" s="38">
        <f t="array" ref="Q44">M44+SUM(IF(O39:O43=1,Q39:Q43))</f>
        <v>0</v>
      </c>
      <c r="R44" s="125">
        <f>N44+1</f>
        <v>31</v>
      </c>
      <c r="S44" s="126"/>
      <c r="T44" s="75" t="s">
        <v>51</v>
      </c>
      <c r="U44" s="38">
        <f t="array" ref="U44">Q44+SUM(IF(S39:S43=1,U39:U43))</f>
        <v>0</v>
      </c>
      <c r="V44" s="129">
        <v>1</v>
      </c>
      <c r="W44" s="130"/>
      <c r="X44" s="94" t="s">
        <v>51</v>
      </c>
      <c r="Y44" s="95">
        <f t="array" ref="Y44">U44+SUM(IF(W39:W43=1,Y39:Y43))</f>
        <v>0</v>
      </c>
      <c r="Z44" s="129">
        <f>V44+1</f>
        <v>2</v>
      </c>
      <c r="AA44" s="130"/>
      <c r="AB44" s="94" t="s">
        <v>51</v>
      </c>
      <c r="AC44" s="95">
        <f t="array" ref="AC44">Y44+SUM(IF(AA39:AA43=1,AC39:AC43))</f>
        <v>0</v>
      </c>
      <c r="AH44"/>
      <c r="AJ44"/>
      <c r="AK44" s="12"/>
      <c r="AL44" s="71"/>
      <c r="AM44"/>
    </row>
    <row r="45" spans="2:39" s="67" customFormat="1" x14ac:dyDescent="0.2">
      <c r="B45" s="125"/>
      <c r="C45" s="126"/>
      <c r="D45" s="75" t="s">
        <v>60</v>
      </c>
      <c r="E45" s="17">
        <f t="array" ref="E45">AC37+SUM(IF(C39:C43=2,E39:E43))-SUM(IF(B39:B43={33},E39:E43))</f>
        <v>100</v>
      </c>
      <c r="F45" s="125"/>
      <c r="G45" s="126"/>
      <c r="H45" s="75" t="s">
        <v>60</v>
      </c>
      <c r="I45" s="17">
        <f t="array" ref="I45">E45+SUM(IF(G39:G43=2,I39:I43))-SUM(IF(F39:F43={33},I39:I43))</f>
        <v>100</v>
      </c>
      <c r="J45" s="125"/>
      <c r="K45" s="126"/>
      <c r="L45" s="75" t="s">
        <v>60</v>
      </c>
      <c r="M45" s="17">
        <f t="array" ref="M45">I45+SUM(IF(K39:K43=2,M39:M43))-SUM(IF(J39:J43={33},M39:M43))</f>
        <v>100</v>
      </c>
      <c r="N45" s="125"/>
      <c r="O45" s="126"/>
      <c r="P45" s="75" t="s">
        <v>60</v>
      </c>
      <c r="Q45" s="17">
        <f t="array" ref="Q45">M45+SUM(IF(O39:O43=2,Q39:Q43))-SUM(IF(N39:N43={33},Q39:Q43))</f>
        <v>100</v>
      </c>
      <c r="R45" s="125"/>
      <c r="S45" s="126"/>
      <c r="T45" s="75" t="s">
        <v>60</v>
      </c>
      <c r="U45" s="17">
        <f t="array" ref="U45">Q45+SUM(IF(S39:S43=2,U39:U43))-SUM(IF(R39:R43={33},U39:U43))</f>
        <v>100</v>
      </c>
      <c r="V45" s="129"/>
      <c r="W45" s="130"/>
      <c r="X45" s="94" t="s">
        <v>60</v>
      </c>
      <c r="Y45" s="96">
        <f t="array" ref="Y45">U45+SUM(IF(W39:W43=2,Y39:Y43))-SUM(IF(V39:V43={33},Y39:Y43))</f>
        <v>100</v>
      </c>
      <c r="Z45" s="129"/>
      <c r="AA45" s="130"/>
      <c r="AB45" s="94" t="s">
        <v>60</v>
      </c>
      <c r="AC45" s="96">
        <f t="array" ref="AC45">Y45+SUM(IF(AA39:AA43=2,AC39:AC43))-SUM(IF(Z39:Z43={33},AC39:AC43))</f>
        <v>100</v>
      </c>
      <c r="AH45"/>
      <c r="AJ45"/>
      <c r="AK45" s="12"/>
      <c r="AL45" s="71"/>
      <c r="AM45"/>
    </row>
    <row r="46" spans="2:39" ht="13.5" thickBot="1" x14ac:dyDescent="0.25">
      <c r="B46" s="127"/>
      <c r="C46" s="128"/>
      <c r="D46" s="76" t="s">
        <v>48</v>
      </c>
      <c r="E46" s="20">
        <f t="array" ref="E46">AC38+SUM(IF(C39:C43=3,E39:E43))-SUM(IF(B39:B43={34},E39:E43))</f>
        <v>-100</v>
      </c>
      <c r="F46" s="127"/>
      <c r="G46" s="128"/>
      <c r="H46" s="76" t="s">
        <v>48</v>
      </c>
      <c r="I46" s="20">
        <f t="array" ref="I46">E46+SUM(IF(G39:G43=3,I39:I43))-SUM(IF(F39:F43={34},I39:I43))</f>
        <v>-100</v>
      </c>
      <c r="J46" s="127"/>
      <c r="K46" s="128"/>
      <c r="L46" s="76" t="s">
        <v>48</v>
      </c>
      <c r="M46" s="20">
        <f t="array" ref="M46">I46+SUM(IF(K39:K43=3,M39:M43))-SUM(IF(J39:J43={34},M39:M43))</f>
        <v>-100</v>
      </c>
      <c r="N46" s="127"/>
      <c r="O46" s="128"/>
      <c r="P46" s="76" t="s">
        <v>48</v>
      </c>
      <c r="Q46" s="20">
        <f t="array" ref="Q46">M46+SUM(IF(O39:O43=3,Q39:Q43))-SUM(IF(N39:N43={34},Q39:Q43))</f>
        <v>-100</v>
      </c>
      <c r="R46" s="127"/>
      <c r="S46" s="128"/>
      <c r="T46" s="76" t="s">
        <v>48</v>
      </c>
      <c r="U46" s="20">
        <f t="array" ref="U46">Q46+SUM(IF(S39:S43=3,U39:U43))-SUM(IF(R39:R43={34},U39:U43))</f>
        <v>-100</v>
      </c>
      <c r="V46" s="131"/>
      <c r="W46" s="132"/>
      <c r="X46" s="97" t="s">
        <v>48</v>
      </c>
      <c r="Y46" s="98">
        <f t="array" ref="Y46">U46+SUM(IF(W39:W43=3,Y39:Y43))-SUM(IF(V39:V43={34},Y39:Y43))</f>
        <v>-100</v>
      </c>
      <c r="Z46" s="131"/>
      <c r="AA46" s="132"/>
      <c r="AB46" s="97" t="s">
        <v>48</v>
      </c>
      <c r="AC46" s="98">
        <f t="array" ref="AC46">Y46+SUM(IF(AA39:AA43=3,AC39:AC43))-SUM(IF(Z39:Z43={34},AC39:AC43))</f>
        <v>-100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88"/>
      <c r="K47" s="89"/>
      <c r="L47" s="90"/>
      <c r="M47" s="91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29">
        <f>Z44+1</f>
        <v>3</v>
      </c>
      <c r="C52" s="130"/>
      <c r="D52" s="94" t="s">
        <v>51</v>
      </c>
      <c r="E52" s="95">
        <f t="array" ref="E52">AC44+SUM(IF(C47:C51=1,E47:E51))</f>
        <v>0</v>
      </c>
      <c r="F52" s="129">
        <f>B52+1</f>
        <v>4</v>
      </c>
      <c r="G52" s="130"/>
      <c r="H52" s="94" t="s">
        <v>51</v>
      </c>
      <c r="I52" s="95">
        <f t="array" ref="I52">E52+SUM(IF(G47:G51=1,I47:I51))</f>
        <v>0</v>
      </c>
      <c r="J52" s="129">
        <f>F52+1</f>
        <v>5</v>
      </c>
      <c r="K52" s="130"/>
      <c r="L52" s="94" t="s">
        <v>51</v>
      </c>
      <c r="M52" s="95">
        <f t="array" ref="M52">I52+SUM(IF(K47:K51=1,M47:M51))</f>
        <v>0</v>
      </c>
      <c r="N52" s="129">
        <f>J52+1</f>
        <v>6</v>
      </c>
      <c r="O52" s="130"/>
      <c r="P52" s="94" t="s">
        <v>51</v>
      </c>
      <c r="Q52" s="95">
        <f t="array" ref="Q52">M52+SUM(IF(O47:O51=1,Q47:Q51))</f>
        <v>0</v>
      </c>
      <c r="R52" s="129">
        <f>N52+1</f>
        <v>7</v>
      </c>
      <c r="S52" s="130"/>
      <c r="T52" s="94" t="s">
        <v>51</v>
      </c>
      <c r="U52" s="95">
        <f t="array" ref="U52">Q52+SUM(IF(S47:S51=1,U47:U51))</f>
        <v>0</v>
      </c>
      <c r="V52" s="129">
        <f>R52+1</f>
        <v>8</v>
      </c>
      <c r="W52" s="130"/>
      <c r="X52" s="94" t="s">
        <v>51</v>
      </c>
      <c r="Y52" s="95">
        <f t="array" ref="Y52">U52+SUM(IF(W47:W51=1,Y47:Y51))</f>
        <v>0</v>
      </c>
      <c r="Z52" s="129">
        <f>V52+1</f>
        <v>9</v>
      </c>
      <c r="AA52" s="130"/>
      <c r="AB52" s="94" t="s">
        <v>51</v>
      </c>
      <c r="AC52" s="95">
        <f t="array" ref="AC52">Y52+SUM(IF(AA47:AA51=1,AC47:AC51))</f>
        <v>0</v>
      </c>
    </row>
    <row r="53" spans="2:29" x14ac:dyDescent="0.2">
      <c r="B53" s="129"/>
      <c r="C53" s="130"/>
      <c r="D53" s="94" t="s">
        <v>60</v>
      </c>
      <c r="E53" s="96">
        <f t="array" ref="E53">AC45+SUM(IF(C47:C51=2,E47:E51))-SUM(IF(B47:B51={33},E47:E51))</f>
        <v>100</v>
      </c>
      <c r="F53" s="129"/>
      <c r="G53" s="130"/>
      <c r="H53" s="94" t="s">
        <v>60</v>
      </c>
      <c r="I53" s="96">
        <f t="array" ref="I53">E53+SUM(IF(G47:G51=2,I47:I51))-SUM(IF(F47:F51={33},I47:I51))</f>
        <v>100</v>
      </c>
      <c r="J53" s="129"/>
      <c r="K53" s="130"/>
      <c r="L53" s="94" t="s">
        <v>60</v>
      </c>
      <c r="M53" s="96">
        <f t="array" ref="M53">I53+SUM(IF(K47:K51=2,M47:M51))-SUM(IF(J47:J51={33},M47:M51))</f>
        <v>100</v>
      </c>
      <c r="N53" s="129"/>
      <c r="O53" s="130"/>
      <c r="P53" s="94" t="s">
        <v>60</v>
      </c>
      <c r="Q53" s="96">
        <f t="array" ref="Q53">M53+SUM(IF(O47:O51=2,Q47:Q51))-SUM(IF(N47:N51={33},Q47:Q51))</f>
        <v>100</v>
      </c>
      <c r="R53" s="129"/>
      <c r="S53" s="130"/>
      <c r="T53" s="94" t="s">
        <v>60</v>
      </c>
      <c r="U53" s="96">
        <f t="array" ref="U53">Q53+SUM(IF(S47:S51=2,U47:U51))-SUM(IF(R47:R51={33},U47:U51))</f>
        <v>100</v>
      </c>
      <c r="V53" s="129"/>
      <c r="W53" s="130"/>
      <c r="X53" s="94" t="s">
        <v>60</v>
      </c>
      <c r="Y53" s="96">
        <f t="array" ref="Y53">U53+SUM(IF(W47:W51=2,Y47:Y51))-SUM(IF(V47:V51={33},Y47:Y51))</f>
        <v>100</v>
      </c>
      <c r="Z53" s="129"/>
      <c r="AA53" s="130"/>
      <c r="AB53" s="94" t="s">
        <v>60</v>
      </c>
      <c r="AC53" s="96">
        <f t="array" ref="AC53">Y53+SUM(IF(AA47:AA51=2,AC47:AC51))-SUM(IF(Z47:Z51={33},AC47:AC51))</f>
        <v>100</v>
      </c>
    </row>
    <row r="54" spans="2:29" ht="13.5" thickBot="1" x14ac:dyDescent="0.25">
      <c r="B54" s="131"/>
      <c r="C54" s="132"/>
      <c r="D54" s="97" t="s">
        <v>48</v>
      </c>
      <c r="E54" s="98">
        <f t="array" ref="E54">AC46+SUM(IF(C47:C51=3,E47:E51))-SUM(IF(B47:B51={34},E47:E51))</f>
        <v>-100</v>
      </c>
      <c r="F54" s="131"/>
      <c r="G54" s="132"/>
      <c r="H54" s="97" t="s">
        <v>48</v>
      </c>
      <c r="I54" s="98">
        <f t="array" ref="I54">E54+SUM(IF(G47:G51=3,I47:I51))-SUM(IF(F47:F51={34},I47:I51))</f>
        <v>-100</v>
      </c>
      <c r="J54" s="131"/>
      <c r="K54" s="132"/>
      <c r="L54" s="97" t="s">
        <v>48</v>
      </c>
      <c r="M54" s="98">
        <f t="array" ref="M54">I54+SUM(IF(K47:K51=3,M47:M51))-SUM(IF(J47:J51={34},M47:M51))</f>
        <v>-100</v>
      </c>
      <c r="N54" s="131"/>
      <c r="O54" s="132"/>
      <c r="P54" s="97" t="s">
        <v>48</v>
      </c>
      <c r="Q54" s="98">
        <f t="array" ref="Q54">M54+SUM(IF(O47:O51=3,Q47:Q51))-SUM(IF(N47:N51={34},Q47:Q51))</f>
        <v>-100</v>
      </c>
      <c r="R54" s="131"/>
      <c r="S54" s="132"/>
      <c r="T54" s="97" t="s">
        <v>48</v>
      </c>
      <c r="U54" s="98">
        <f t="array" ref="U54">Q54+SUM(IF(S47:S51=3,U47:U51))-SUM(IF(R47:R51={34},U47:U51))</f>
        <v>-100</v>
      </c>
      <c r="V54" s="131"/>
      <c r="W54" s="132"/>
      <c r="X54" s="97" t="s">
        <v>48</v>
      </c>
      <c r="Y54" s="98">
        <f t="array" ref="Y54">U54+SUM(IF(W47:W51=3,Y47:Y51))-SUM(IF(V47:V51={34},Y47:Y51))</f>
        <v>-100</v>
      </c>
      <c r="Z54" s="131"/>
      <c r="AA54" s="132"/>
      <c r="AB54" s="97" t="s">
        <v>48</v>
      </c>
      <c r="AC54" s="98">
        <f t="array" ref="AC54">Y54+SUM(IF(AA47:AA51=3,AC47:AC51))-SUM(IF(Z47:Z51={34},AC47:AC51))</f>
        <v>-100</v>
      </c>
    </row>
    <row r="55" spans="2:29" x14ac:dyDescent="0.2">
      <c r="D55" s="68" t="s">
        <v>52</v>
      </c>
      <c r="E55" s="2">
        <f>M52</f>
        <v>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100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-100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41" priority="16" operator="lessThan">
      <formula>0</formula>
    </cfRule>
  </conditionalFormatting>
  <conditionalFormatting sqref="E20">
    <cfRule type="cellIs" dxfId="40" priority="67" operator="lessThan">
      <formula>0</formula>
    </cfRule>
  </conditionalFormatting>
  <conditionalFormatting sqref="E28">
    <cfRule type="cellIs" dxfId="39" priority="37" operator="lessThan">
      <formula>0</formula>
    </cfRule>
  </conditionalFormatting>
  <conditionalFormatting sqref="E36">
    <cfRule type="cellIs" dxfId="38" priority="36" operator="lessThan">
      <formula>0</formula>
    </cfRule>
  </conditionalFormatting>
  <conditionalFormatting sqref="E44">
    <cfRule type="cellIs" dxfId="37" priority="35" operator="lessThan">
      <formula>0</formula>
    </cfRule>
  </conditionalFormatting>
  <conditionalFormatting sqref="E52">
    <cfRule type="cellIs" dxfId="36" priority="4" operator="lessThan">
      <formula>0</formula>
    </cfRule>
  </conditionalFormatting>
  <conditionalFormatting sqref="I12">
    <cfRule type="cellIs" dxfId="35" priority="15" operator="lessThan">
      <formula>0</formula>
    </cfRule>
  </conditionalFormatting>
  <conditionalFormatting sqref="I20">
    <cfRule type="cellIs" dxfId="34" priority="66" operator="lessThan">
      <formula>0</formula>
    </cfRule>
  </conditionalFormatting>
  <conditionalFormatting sqref="I28">
    <cfRule type="cellIs" dxfId="33" priority="60" operator="lessThan">
      <formula>0</formula>
    </cfRule>
  </conditionalFormatting>
  <conditionalFormatting sqref="I36">
    <cfRule type="cellIs" dxfId="32" priority="54" operator="lessThan">
      <formula>0</formula>
    </cfRule>
  </conditionalFormatting>
  <conditionalFormatting sqref="I44">
    <cfRule type="cellIs" dxfId="31" priority="48" operator="lessThan">
      <formula>0</formula>
    </cfRule>
  </conditionalFormatting>
  <conditionalFormatting sqref="I52">
    <cfRule type="cellIs" dxfId="30" priority="5" operator="lessThan">
      <formula>0</formula>
    </cfRule>
  </conditionalFormatting>
  <conditionalFormatting sqref="M12">
    <cfRule type="cellIs" dxfId="29" priority="14" operator="lessThan">
      <formula>0</formula>
    </cfRule>
  </conditionalFormatting>
  <conditionalFormatting sqref="M20">
    <cfRule type="cellIs" dxfId="28" priority="65" operator="lessThan">
      <formula>0</formula>
    </cfRule>
  </conditionalFormatting>
  <conditionalFormatting sqref="M28">
    <cfRule type="cellIs" dxfId="27" priority="59" operator="lessThan">
      <formula>0</formula>
    </cfRule>
  </conditionalFormatting>
  <conditionalFormatting sqref="M36">
    <cfRule type="cellIs" dxfId="26" priority="53" operator="lessThan">
      <formula>0</formula>
    </cfRule>
  </conditionalFormatting>
  <conditionalFormatting sqref="M44">
    <cfRule type="cellIs" dxfId="25" priority="47" operator="lessThan">
      <formula>0</formula>
    </cfRule>
  </conditionalFormatting>
  <conditionalFormatting sqref="M52">
    <cfRule type="cellIs" dxfId="24" priority="3" operator="lessThan">
      <formula>0</formula>
    </cfRule>
  </conditionalFormatting>
  <conditionalFormatting sqref="Q12">
    <cfRule type="cellIs" dxfId="23" priority="13" operator="lessThan">
      <formula>0</formula>
    </cfRule>
  </conditionalFormatting>
  <conditionalFormatting sqref="Q20">
    <cfRule type="cellIs" dxfId="22" priority="64" operator="lessThan">
      <formula>0</formula>
    </cfRule>
  </conditionalFormatting>
  <conditionalFormatting sqref="Q28">
    <cfRule type="cellIs" dxfId="21" priority="58" operator="lessThan">
      <formula>0</formula>
    </cfRule>
  </conditionalFormatting>
  <conditionalFormatting sqref="Q36">
    <cfRule type="cellIs" dxfId="20" priority="52" operator="lessThan">
      <formula>0</formula>
    </cfRule>
  </conditionalFormatting>
  <conditionalFormatting sqref="Q44">
    <cfRule type="cellIs" dxfId="19" priority="2" operator="lessThan">
      <formula>0</formula>
    </cfRule>
  </conditionalFormatting>
  <conditionalFormatting sqref="Q52">
    <cfRule type="cellIs" dxfId="18" priority="33" operator="lessThan">
      <formula>0</formula>
    </cfRule>
  </conditionalFormatting>
  <conditionalFormatting sqref="U12">
    <cfRule type="cellIs" dxfId="17" priority="12" operator="lessThan">
      <formula>0</formula>
    </cfRule>
  </conditionalFormatting>
  <conditionalFormatting sqref="U20">
    <cfRule type="cellIs" dxfId="16" priority="63" operator="lessThan">
      <formula>0</formula>
    </cfRule>
  </conditionalFormatting>
  <conditionalFormatting sqref="U28">
    <cfRule type="cellIs" dxfId="15" priority="57" operator="lessThan">
      <formula>0</formula>
    </cfRule>
  </conditionalFormatting>
  <conditionalFormatting sqref="U36">
    <cfRule type="cellIs" dxfId="14" priority="51" operator="lessThan">
      <formula>0</formula>
    </cfRule>
  </conditionalFormatting>
  <conditionalFormatting sqref="U44">
    <cfRule type="cellIs" dxfId="13" priority="1" operator="lessThan">
      <formula>0</formula>
    </cfRule>
  </conditionalFormatting>
  <conditionalFormatting sqref="U52">
    <cfRule type="cellIs" dxfId="12" priority="40" operator="lessThan">
      <formula>0</formula>
    </cfRule>
  </conditionalFormatting>
  <conditionalFormatting sqref="Y12">
    <cfRule type="cellIs" dxfId="11" priority="11" operator="lessThan">
      <formula>0</formula>
    </cfRule>
  </conditionalFormatting>
  <conditionalFormatting sqref="Y20">
    <cfRule type="cellIs" dxfId="10" priority="62" operator="lessThan">
      <formula>0</formula>
    </cfRule>
  </conditionalFormatting>
  <conditionalFormatting sqref="Y28">
    <cfRule type="cellIs" dxfId="9" priority="56" operator="lessThan">
      <formula>0</formula>
    </cfRule>
  </conditionalFormatting>
  <conditionalFormatting sqref="Y36">
    <cfRule type="cellIs" dxfId="8" priority="50" operator="lessThan">
      <formula>0</formula>
    </cfRule>
  </conditionalFormatting>
  <conditionalFormatting sqref="Y44">
    <cfRule type="cellIs" dxfId="7" priority="8" operator="lessThan">
      <formula>0</formula>
    </cfRule>
  </conditionalFormatting>
  <conditionalFormatting sqref="Y52">
    <cfRule type="cellIs" dxfId="6" priority="39" operator="lessThan">
      <formula>0</formula>
    </cfRule>
  </conditionalFormatting>
  <conditionalFormatting sqref="AC12">
    <cfRule type="cellIs" dxfId="5" priority="10" operator="lessThan">
      <formula>0</formula>
    </cfRule>
  </conditionalFormatting>
  <conditionalFormatting sqref="AC20">
    <cfRule type="cellIs" dxfId="4" priority="61" operator="lessThan">
      <formula>0</formula>
    </cfRule>
  </conditionalFormatting>
  <conditionalFormatting sqref="AC28">
    <cfRule type="cellIs" dxfId="3" priority="55" operator="lessThan">
      <formula>0</formula>
    </cfRule>
  </conditionalFormatting>
  <conditionalFormatting sqref="AC36">
    <cfRule type="cellIs" dxfId="2" priority="49" operator="lessThan">
      <formula>0</formula>
    </cfRule>
  </conditionalFormatting>
  <conditionalFormatting sqref="AC44">
    <cfRule type="cellIs" dxfId="1" priority="7" operator="lessThan">
      <formula>0</formula>
    </cfRule>
  </conditionalFormatting>
  <conditionalFormatting sqref="AC52">
    <cfRule type="cellIs" dxfId="0" priority="38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A2"/>
  <sheetViews>
    <sheetView workbookViewId="0">
      <selection activeCell="E7" sqref="E7"/>
    </sheetView>
  </sheetViews>
  <sheetFormatPr defaultRowHeight="12.75" x14ac:dyDescent="0.2"/>
  <sheetData>
    <row r="1" spans="1:1" x14ac:dyDescent="0.2">
      <c r="A1" s="37" t="s">
        <v>36</v>
      </c>
    </row>
    <row r="2" spans="1:1" x14ac:dyDescent="0.2">
      <c r="A2" s="3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Budget 2026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April!Codes</vt:lpstr>
      <vt:lpstr>August!Codes</vt:lpstr>
      <vt:lpstr>December!Codes</vt:lpstr>
      <vt:lpstr>February!Codes</vt:lpstr>
      <vt:lpstr>January!Codes</vt:lpstr>
      <vt:lpstr>July!Codes</vt:lpstr>
      <vt:lpstr>June!Codes</vt:lpstr>
      <vt:lpstr>March!Codes</vt:lpstr>
      <vt:lpstr>May!Codes</vt:lpstr>
      <vt:lpstr>November!Codes</vt:lpstr>
      <vt:lpstr>October!Codes</vt:lpstr>
      <vt:lpstr>September!Codes</vt:lpstr>
      <vt:lpstr>Year</vt:lpstr>
    </vt:vector>
  </TitlesOfParts>
  <Company>ERwinlabs.com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CWE</dc:creator>
  <cp:lastModifiedBy>Chris Erwin</cp:lastModifiedBy>
  <cp:lastPrinted>2013-03-06T16:20:22Z</cp:lastPrinted>
  <dcterms:created xsi:type="dcterms:W3CDTF">1996-10-14T23:33:28Z</dcterms:created>
  <dcterms:modified xsi:type="dcterms:W3CDTF">2026-04-18T16:26:58Z</dcterms:modified>
</cp:coreProperties>
</file>